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1"/>
  </bookViews>
  <sheets>
    <sheet name="přílohy" sheetId="1" r:id="rId1"/>
    <sheet name="2008" sheetId="2" r:id="rId2"/>
  </sheets>
  <definedNames/>
  <calcPr fullCalcOnLoad="1"/>
</workbook>
</file>

<file path=xl/sharedStrings.xml><?xml version="1.0" encoding="utf-8"?>
<sst xmlns="http://schemas.openxmlformats.org/spreadsheetml/2006/main" count="304" uniqueCount="269">
  <si>
    <t>PŘÍJMY</t>
  </si>
  <si>
    <t>Popis</t>
  </si>
  <si>
    <t>Daň z přidané hodnoty</t>
  </si>
  <si>
    <t>Daň z příjmů FO ze záv. čin. a funkč. požitků</t>
  </si>
  <si>
    <t>Daň z příjmů FO ze sam. výděl.činnosti (OSVČ)</t>
  </si>
  <si>
    <t>Daň z příjmu FO z kapitálových výnosů</t>
  </si>
  <si>
    <t>Daň z příjmů právnických osob</t>
  </si>
  <si>
    <t>Daň z příjmů práv. osob za obce</t>
  </si>
  <si>
    <t>Daň z nemovitostí</t>
  </si>
  <si>
    <t>Správní poplatky</t>
  </si>
  <si>
    <t>Místní poplatek za odpad</t>
  </si>
  <si>
    <t>Odvod výtěžku z provozování VHP</t>
  </si>
  <si>
    <t>DAŇOVÉ PŘÍJMY</t>
  </si>
  <si>
    <t>Příjmy z úroků</t>
  </si>
  <si>
    <t>Přijaté sankční platby (pokuty)</t>
  </si>
  <si>
    <t>Přijaté neinvestiční dary</t>
  </si>
  <si>
    <t>Přijaté pojistné náhrady</t>
  </si>
  <si>
    <t xml:space="preserve">Ostatní příjmy </t>
  </si>
  <si>
    <t>Příjmy z úhrad dobýv. prostoru a z vydob. nerostů</t>
  </si>
  <si>
    <t>NEDAŇOVÉ PŘÍJMY</t>
  </si>
  <si>
    <t>Dotace na výkon státní správy (pol. 4112)</t>
  </si>
  <si>
    <t>Platby za žáky z okolních obcí</t>
  </si>
  <si>
    <t>Dotace na obnovu lesních porostů</t>
  </si>
  <si>
    <t>Převod státní dotace pro odb. lesní hospodáře</t>
  </si>
  <si>
    <t>PŘIJATÉ DOTACE</t>
  </si>
  <si>
    <t>Příjmy celkem</t>
  </si>
  <si>
    <t>PROVOZNÍ VÝDAJE</t>
  </si>
  <si>
    <t>Rozpočtová rezerva</t>
  </si>
  <si>
    <t>MKIC - příspěvek zřizovatele</t>
  </si>
  <si>
    <t>Technické služby - příspěvek zřizovatele</t>
  </si>
  <si>
    <t>Městská knihovna - příspěvek zřizovatele</t>
  </si>
  <si>
    <t>MŠ Sokolská - příspěvek zřizovatele</t>
  </si>
  <si>
    <t>MŠ Kollárova - příspěvek zřizovatele</t>
  </si>
  <si>
    <t>MŠ Liblice - příspěvek zřizovatele</t>
  </si>
  <si>
    <t>ZŠ Žitomířská a jídelna - příspěvek zřizovatele</t>
  </si>
  <si>
    <t>ZŠ Tyršova - příspěvek zřizovatele</t>
  </si>
  <si>
    <t>Příspěvkové organizace celkem</t>
  </si>
  <si>
    <t>Převod dotace do střediska Městské lesy</t>
  </si>
  <si>
    <t>Převod státní dotace pro odborné lesní hospodáře</t>
  </si>
  <si>
    <t>Zastupitelé - osobní náklady</t>
  </si>
  <si>
    <t>Osobní náklady zaměstn. MěÚ a pracov. na dohodu</t>
  </si>
  <si>
    <t>Sociální fond (zaměstnanci)</t>
  </si>
  <si>
    <t>DSP a sociální příspěvky (ze státního rozpočtu)</t>
  </si>
  <si>
    <t>Skupiny výdajů příkazců operací rozpočtované jako celek</t>
  </si>
  <si>
    <t>ORJ 11 ved. finančního odboru</t>
  </si>
  <si>
    <t>ORJ 20 ved. odboru správy majetku</t>
  </si>
  <si>
    <t>ORJ 21 správce výp. techniky</t>
  </si>
  <si>
    <t>ORJ 22 správce radnice-provoz budov čp.70 a 56</t>
  </si>
  <si>
    <t>ORJ 35 ved. stavebního odboru</t>
  </si>
  <si>
    <t>ORJ 40 ved. odboru vnitřních věcí</t>
  </si>
  <si>
    <t xml:space="preserve">ORJ 45 ved. odboru sociálních věcí </t>
  </si>
  <si>
    <t>ORJ 50 tajemník</t>
  </si>
  <si>
    <t>ORJ 55 ved. odboru životního prostředí</t>
  </si>
  <si>
    <t>ORJ 60 ved. odboru dopravy</t>
  </si>
  <si>
    <t>ORJ celkem</t>
  </si>
  <si>
    <t>Provozní výdaje celkem</t>
  </si>
  <si>
    <t>INVESTIČNÍ VÝDAJE</t>
  </si>
  <si>
    <t>Investiční výdaje celkem</t>
  </si>
  <si>
    <t>FINANCOVÁNÍ</t>
  </si>
  <si>
    <t>Použití  prostředků z minulého období</t>
  </si>
  <si>
    <t>Splátky půjčky od SFRB</t>
  </si>
  <si>
    <t>Financování celkem</t>
  </si>
  <si>
    <t>REKAPITULACE</t>
  </si>
  <si>
    <t>VÝDAJE PROVOZNÍ</t>
  </si>
  <si>
    <t>VÝDAJE INVESTIČNÍ</t>
  </si>
  <si>
    <t>PŘEBYTEK/ SCHODEK</t>
  </si>
  <si>
    <t>Saldo</t>
  </si>
  <si>
    <t>Převod z vodohospodářského fondu Města</t>
  </si>
  <si>
    <t>Finanční zabezpečení krizových opatření</t>
  </si>
  <si>
    <t xml:space="preserve">ORJ 15 Městská policie </t>
  </si>
  <si>
    <t>Nevyčerpané DSP z minulého roku</t>
  </si>
  <si>
    <t xml:space="preserve">Přijem z pronájmu vodohospodářského majetku </t>
  </si>
  <si>
    <t xml:space="preserve">Investice do dětských hřišť </t>
  </si>
  <si>
    <t>Výstavba autobusových zastávek</t>
  </si>
  <si>
    <t>Dopravní obslužnost</t>
  </si>
  <si>
    <t>mezisoučet</t>
  </si>
  <si>
    <t>Splátka půjčky Sokol</t>
  </si>
  <si>
    <t xml:space="preserve">NsP -  příspěvek zřizovatele, ztráta min. let </t>
  </si>
  <si>
    <t>celkem</t>
  </si>
  <si>
    <t>orj 50 osobní náklady - zastupitelé</t>
  </si>
  <si>
    <t>ostatní osobní výdaje zastupitelů</t>
  </si>
  <si>
    <t>sociální zabezpečení - zastupitelé</t>
  </si>
  <si>
    <t>zdravotní pojištění</t>
  </si>
  <si>
    <t>ostatní povinné pojištění</t>
  </si>
  <si>
    <t>cestovné - zastupitelé</t>
  </si>
  <si>
    <t>ošatné- zastupitelé</t>
  </si>
  <si>
    <t>orj 50 - osobní náklady - zaměstnanci</t>
  </si>
  <si>
    <t>platy zaměstnanců</t>
  </si>
  <si>
    <t>ostatní osobní výdaje</t>
  </si>
  <si>
    <t>sociální pojištění</t>
  </si>
  <si>
    <t>ostatní povinné pojištění - zaměstnanci</t>
  </si>
  <si>
    <t>cestovné zaměstnanci</t>
  </si>
  <si>
    <t>ošatné</t>
  </si>
  <si>
    <t>orj 50  - sociální fond</t>
  </si>
  <si>
    <t>sociální fond</t>
  </si>
  <si>
    <t>orj 45  - DSP a sociální dávky ze státního rozpočtu</t>
  </si>
  <si>
    <t>příspěvek na individuální dopravu</t>
  </si>
  <si>
    <t>orj 11  - vedoucí finančního odboru</t>
  </si>
  <si>
    <t>bankovní poplatky</t>
  </si>
  <si>
    <t>audit města</t>
  </si>
  <si>
    <t>orj 15  městská policie</t>
  </si>
  <si>
    <t>platy zaměstnanců MP</t>
  </si>
  <si>
    <t>cestovné</t>
  </si>
  <si>
    <t>ochranné pomůcky</t>
  </si>
  <si>
    <t>prádlo, oděv a obuv</t>
  </si>
  <si>
    <t>nákup materiálu</t>
  </si>
  <si>
    <t>pohonné hmoty a maziva</t>
  </si>
  <si>
    <t>školení, vzdělávání</t>
  </si>
  <si>
    <t>nákup ostatních služeb</t>
  </si>
  <si>
    <t>opravy a udržování</t>
  </si>
  <si>
    <t>orj 20  - vedoucí odboru správy majetku</t>
  </si>
  <si>
    <t>úroky z úvěru FRB</t>
  </si>
  <si>
    <t>úroky z úvěru Volksbank</t>
  </si>
  <si>
    <t>pojištění budov, vozidla</t>
  </si>
  <si>
    <t>znalecké posudky</t>
  </si>
  <si>
    <t>geometrické plány, snímky</t>
  </si>
  <si>
    <t>nákup kolků, LV, identifikace</t>
  </si>
  <si>
    <t>orj 21  - správce výpočetní techniky</t>
  </si>
  <si>
    <t>DDHM - počítače, tiskárny apod.</t>
  </si>
  <si>
    <t>materiál do 3000 Kč</t>
  </si>
  <si>
    <t>služby telekomunikací a radiotelekomunikací</t>
  </si>
  <si>
    <t>správa počítačové sítě, hot-line pro SW</t>
  </si>
  <si>
    <t>údržba HW, kopírek, tiskáren, aktualizace SW</t>
  </si>
  <si>
    <t>Programové vybavení, licence, upgrade SW</t>
  </si>
  <si>
    <t>orj 22  - správce radnice č.p. 70 a 56</t>
  </si>
  <si>
    <t>voda</t>
  </si>
  <si>
    <t>teplo</t>
  </si>
  <si>
    <t>plyn</t>
  </si>
  <si>
    <t>elektrická energie</t>
  </si>
  <si>
    <t>revizní služby</t>
  </si>
  <si>
    <t>odvoz odpadu</t>
  </si>
  <si>
    <t>opravy a udržování č.p 70 a 56</t>
  </si>
  <si>
    <t>orj 35  - vedoucí stavebního odboru</t>
  </si>
  <si>
    <t>příspěvky na fasády</t>
  </si>
  <si>
    <t>orj 40  - vedoucí odboru vnitřních věcí</t>
  </si>
  <si>
    <t>věcné dary SPOZ</t>
  </si>
  <si>
    <t>knihy, učební pomůcky, tisk</t>
  </si>
  <si>
    <t>čistící a kancelářské potřeby</t>
  </si>
  <si>
    <t>služby pošt</t>
  </si>
  <si>
    <t>nákup služeb, stravné pro zaměstnance</t>
  </si>
  <si>
    <t>oprava a údržba služebních vozidel</t>
  </si>
  <si>
    <t>občerstvení (nápoje, káva)</t>
  </si>
  <si>
    <t>nákup kolků</t>
  </si>
  <si>
    <t>platby daní a poplatků</t>
  </si>
  <si>
    <t>orj 45  - vedoucí odboru sociálních věcí</t>
  </si>
  <si>
    <t>příspěvek OS Prostor - protidrogová prevence</t>
  </si>
  <si>
    <t>příspěvek OS Leccos</t>
  </si>
  <si>
    <t>příspěvek záchytná stanice Kolín</t>
  </si>
  <si>
    <t>výkon VPP</t>
  </si>
  <si>
    <t>příprava k přijetí dítěte do rodiny</t>
  </si>
  <si>
    <t>příspěvek na pořízení základního vybavení dítěte PP</t>
  </si>
  <si>
    <t>sociální dávky - doplatek pohřebného</t>
  </si>
  <si>
    <t>dárky pro děti z dětských domovů</t>
  </si>
  <si>
    <t>sociální půjčky občanům</t>
  </si>
  <si>
    <t>komunitní plánování</t>
  </si>
  <si>
    <t>nákup receptů</t>
  </si>
  <si>
    <t>žádanky, lékařské zprávy</t>
  </si>
  <si>
    <t>orj 50  - tajemník</t>
  </si>
  <si>
    <t>služby peněžních ústavů</t>
  </si>
  <si>
    <t>právní a konzultační služby</t>
  </si>
  <si>
    <t>služby školení a vzdělávání</t>
  </si>
  <si>
    <t>orj 55  - vedoucí odboru životního prostředí</t>
  </si>
  <si>
    <t>plošná deratizace</t>
  </si>
  <si>
    <t>konzultační, poradenské a právní služby</t>
  </si>
  <si>
    <t>rozbory vody ve veřejných studních</t>
  </si>
  <si>
    <t>opravy a udržování veřejných studních</t>
  </si>
  <si>
    <t>odvod za zábor ZPF</t>
  </si>
  <si>
    <t>monitoring skládky za Jatky</t>
  </si>
  <si>
    <t xml:space="preserve">likvidace černých skládek - rekultivace skládek </t>
  </si>
  <si>
    <t>obnova veřejné zeleně</t>
  </si>
  <si>
    <t>orj 60  - vedoucí odboru dopravy</t>
  </si>
  <si>
    <t>výdaje na BESIP</t>
  </si>
  <si>
    <t>dopravní značení</t>
  </si>
  <si>
    <t>konzultanské, poradenské a právní služby</t>
  </si>
  <si>
    <t xml:space="preserve">Dotace na sociální dávky </t>
  </si>
  <si>
    <t>Dům pro seniory - příspěvek zřizovatele</t>
  </si>
  <si>
    <t>Příjmy za zkoušky na řidičské oprávnění</t>
  </si>
  <si>
    <t>Místní poplatky - výherní hrací přístroje</t>
  </si>
  <si>
    <t>Místní poplatky - poplatek držitele psa</t>
  </si>
  <si>
    <t>Místní poplatky - užívání veřejného prostranství</t>
  </si>
  <si>
    <t>Místní poplatky - poplatek z ubytovací kapacity</t>
  </si>
  <si>
    <t>příspěvek na živobytí</t>
  </si>
  <si>
    <t>doplatek na bydlení</t>
  </si>
  <si>
    <t>mimořádná okamžitá pomoc</t>
  </si>
  <si>
    <t>příspěvek na zvláštní pomůcky</t>
  </si>
  <si>
    <t>mimořádná okamžitá pomoc - soc. vyloučení</t>
  </si>
  <si>
    <t>příspěvek na péči</t>
  </si>
  <si>
    <t>příspěvek na úpravu a provoz bytu</t>
  </si>
  <si>
    <t>příspěvky na zakoupení a zvl. úpravu mot.vozidla</t>
  </si>
  <si>
    <t>příspěvek na provoz motorového vozidla</t>
  </si>
  <si>
    <t>rozpočet 2008</t>
  </si>
  <si>
    <t>Splátka půjčky Slavoj</t>
  </si>
  <si>
    <t>Pořízení osobního vozu - odbor vnitřních věcí</t>
  </si>
  <si>
    <t>ORJ 22 správce radnice-fasáda na budově čp.70</t>
  </si>
  <si>
    <t>Kopírovací stroj - budova č.70</t>
  </si>
  <si>
    <t xml:space="preserve">Územní plán </t>
  </si>
  <si>
    <t>Investiční příspěvek - naučná stezka Zahrady</t>
  </si>
  <si>
    <t>nákup materiálu pro účely oprav</t>
  </si>
  <si>
    <t>Příspěvek Pošembeří</t>
  </si>
  <si>
    <t>Chodník Tuchorazská</t>
  </si>
  <si>
    <t>Kanalizace, vodovod, obruby Palackého</t>
  </si>
  <si>
    <t>Kanalizace, vodovod, obruby Zborovská</t>
  </si>
  <si>
    <t>Stezka Jedličky Brodského</t>
  </si>
  <si>
    <t>Rekonstrukce městského parku</t>
  </si>
  <si>
    <t>Přístřešek pro vozidlo</t>
  </si>
  <si>
    <t>znalecké posudky, pasportizace majetku</t>
  </si>
  <si>
    <t>Investiční příspěvek TJ Slavoj - rekonstrukce topení hala</t>
  </si>
  <si>
    <t>Vodní zdroje - vrty</t>
  </si>
  <si>
    <t>Příspěvek na opravu varhan - Římskokatolická farnost</t>
  </si>
  <si>
    <t>Rekonstrukce Želivského 171 - školní družina</t>
  </si>
  <si>
    <t>ZŠ Tyršova - příspěvek na vybavení družiny</t>
  </si>
  <si>
    <t>Převody z hospodářské činnosti - BH - pronájmy</t>
  </si>
  <si>
    <t>Převody z hospodářské činnosti - BH - prodeje</t>
  </si>
  <si>
    <t>Převody z hospodářské činnosti - Lesy</t>
  </si>
  <si>
    <t>Převody z hospodářské činnosti - OHČ, parkoviště,pozemky</t>
  </si>
  <si>
    <t>Příspěvek na opravu varhan - Kostel sv. Trojice</t>
  </si>
  <si>
    <t xml:space="preserve">Platby od obcí za projednání přestupků, měření rychlosti MP </t>
  </si>
  <si>
    <t>Oprava a údržba Městská památková zóna - spoluúčast</t>
  </si>
  <si>
    <t>Investiční příspěvek TJ Liblice - spoluúčast rek.stropů kabin</t>
  </si>
  <si>
    <t>MŠ Sokolská - příspěvek zřizovatele - vybavení přístavby</t>
  </si>
  <si>
    <t>drobný hmotný dlouhodobý majetek- nová služebna</t>
  </si>
  <si>
    <t>Splátky půjčky Volksbank - bytová výstavba</t>
  </si>
  <si>
    <t>Splátky úvěru ČMZRB - výstavba vodovodu  Liblice</t>
  </si>
  <si>
    <t>Financování městských slavností</t>
  </si>
  <si>
    <t>Přístavba MŠ Sokolská</t>
  </si>
  <si>
    <t>Polní cesta P3 - Štolmíř</t>
  </si>
  <si>
    <t>Rekonstrukce Jungmannova, Havlíčkova - doplatek</t>
  </si>
  <si>
    <t>Rekonstrukce komunikací a chodníků,chodník Na Cihelně</t>
  </si>
  <si>
    <t>Veřejné osvětlení - v ulicích kabelizace ČEZ ,  Wolkerova ul.</t>
  </si>
  <si>
    <t>Příspěvky zájmovým organizacím  -  kultura</t>
  </si>
  <si>
    <t>Příjem za převod práv k poskytování zdravotní péče</t>
  </si>
  <si>
    <t>Investice z fondu NsP</t>
  </si>
  <si>
    <t>Dotace na státní správu - soc. právní ochrana dětí</t>
  </si>
  <si>
    <t>Dotace na výkon státní správy -sociální služby</t>
  </si>
  <si>
    <t>Investiční příspěvek TJ Sokol - projektová dokumentace</t>
  </si>
  <si>
    <t>Příspěvek MA 21</t>
  </si>
  <si>
    <t>Příspěvek na provoz chirurgické ambulance</t>
  </si>
  <si>
    <t>Investiční příspěvek ZŠ Žitomířská - spoluúčast k dotaci Středočeský kraj</t>
  </si>
  <si>
    <t>Investiční příspěvek MŠ Kollárova - rekonstrukce sociálních zařízení</t>
  </si>
  <si>
    <t>Převody z hospodářské činnosti - BH - fond NSP - investice</t>
  </si>
  <si>
    <t xml:space="preserve">Technické služby - investiční příspěvek- nákup vozidel </t>
  </si>
  <si>
    <t>výzdoba budov č.70 a č.56 - květiny, vánoce</t>
  </si>
  <si>
    <t>oprava městského rozhlasu</t>
  </si>
  <si>
    <t>Přijatý úvěr - splátkový kalendář Zepris - Palackého - platba v 2009</t>
  </si>
  <si>
    <t>rozp2008</t>
  </si>
  <si>
    <t>rozp.2008</t>
  </si>
  <si>
    <t xml:space="preserve">Dotace na Palackého - Středočeský kraj - požádáno, 1500tis- r.2009 </t>
  </si>
  <si>
    <t>ROP č.2</t>
  </si>
  <si>
    <t>Přijatý úvěr - splátkový kalendář Zepris - Zborovská - platba v 2009</t>
  </si>
  <si>
    <t>ROP č.3</t>
  </si>
  <si>
    <t>Dotace - odbor dopravy</t>
  </si>
  <si>
    <t>Dotace - ZŠ Žitomířská - horolezecká stěna</t>
  </si>
  <si>
    <t xml:space="preserve">Městská policie - ukazatel rychlosti </t>
  </si>
  <si>
    <t>stav k 31.7.08</t>
  </si>
  <si>
    <t>k 31.7.2008</t>
  </si>
  <si>
    <t>investiční příspěvek TJ Slavoj - kanalizační přípojka tenisový areál</t>
  </si>
  <si>
    <t>Technické služby - VPP</t>
  </si>
  <si>
    <t>Husovo nám. - projekt Rous</t>
  </si>
  <si>
    <t>Rekonstrukce koupaliště</t>
  </si>
  <si>
    <t xml:space="preserve">Zpřístupnění zvonice  </t>
  </si>
  <si>
    <t>Kino - studie</t>
  </si>
  <si>
    <t>Kanalizace v ul. Marie Majerové</t>
  </si>
  <si>
    <t>Přednádraží - projektová dokumentace</t>
  </si>
  <si>
    <t>Dotace - příjmy z fin.vypořádání z min. let</t>
  </si>
  <si>
    <t>Rozšíření úřední desky, zhodnocení budovy, klimatizace</t>
  </si>
  <si>
    <t>DDHM - nábytek, vybavení radnice,obřadní místnost</t>
  </si>
  <si>
    <t xml:space="preserve">Příprava investic na další období - bez </t>
  </si>
  <si>
    <t>Příspěvky zájmovým organizacím - sport, volný čas mládeže</t>
  </si>
  <si>
    <t>ROP .č3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</si>
</sst>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\ _K_č_-;_-@_-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8"/>
      <name val="Times New Roman CE"/>
      <family val="1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i/>
      <sz val="8"/>
      <name val="Times New Roman CE"/>
      <family val="1"/>
    </font>
    <font>
      <b/>
      <sz val="8"/>
      <color indexed="10"/>
      <name val="Times New Roman"/>
      <family val="1"/>
    </font>
    <font>
      <b/>
      <u val="single"/>
      <sz val="8"/>
      <name val="Times New Roman CE"/>
      <family val="1"/>
    </font>
    <font>
      <b/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0" xfId="0" applyFont="1" applyFill="1" applyBorder="1" applyAlignment="1">
      <alignment/>
    </xf>
    <xf numFmtId="4" fontId="6" fillId="2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14" fontId="8" fillId="2" borderId="0" xfId="0" applyNumberFormat="1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4" fontId="7" fillId="2" borderId="4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 horizontal="right"/>
    </xf>
    <xf numFmtId="4" fontId="10" fillId="2" borderId="4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/>
    </xf>
    <xf numFmtId="4" fontId="9" fillId="0" borderId="1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4" fontId="9" fillId="0" borderId="5" xfId="0" applyNumberFormat="1" applyFont="1" applyBorder="1" applyAlignment="1">
      <alignment horizontal="right"/>
    </xf>
    <xf numFmtId="0" fontId="10" fillId="0" borderId="6" xfId="0" applyFont="1" applyFill="1" applyBorder="1" applyAlignment="1">
      <alignment horizontal="left"/>
    </xf>
    <xf numFmtId="4" fontId="10" fillId="2" borderId="7" xfId="0" applyNumberFormat="1" applyFont="1" applyFill="1" applyBorder="1" applyAlignment="1">
      <alignment horizontal="right"/>
    </xf>
    <xf numFmtId="4" fontId="10" fillId="2" borderId="6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4" fontId="14" fillId="2" borderId="1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/>
    </xf>
    <xf numFmtId="4" fontId="9" fillId="0" borderId="8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/>
    </xf>
    <xf numFmtId="4" fontId="10" fillId="2" borderId="5" xfId="0" applyNumberFormat="1" applyFont="1" applyFill="1" applyBorder="1" applyAlignment="1">
      <alignment/>
    </xf>
    <xf numFmtId="0" fontId="10" fillId="0" borderId="7" xfId="0" applyFont="1" applyFill="1" applyBorder="1" applyAlignment="1">
      <alignment horizontal="left"/>
    </xf>
    <xf numFmtId="4" fontId="10" fillId="2" borderId="10" xfId="0" applyNumberFormat="1" applyFont="1" applyFill="1" applyBorder="1" applyAlignment="1">
      <alignment horizontal="right"/>
    </xf>
    <xf numFmtId="4" fontId="10" fillId="2" borderId="11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left"/>
    </xf>
    <xf numFmtId="164" fontId="11" fillId="2" borderId="4" xfId="0" applyNumberFormat="1" applyFont="1" applyFill="1" applyBorder="1" applyAlignment="1">
      <alignment/>
    </xf>
    <xf numFmtId="4" fontId="11" fillId="2" borderId="4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/>
    </xf>
    <xf numFmtId="0" fontId="10" fillId="0" borderId="8" xfId="0" applyFont="1" applyFill="1" applyBorder="1" applyAlignment="1">
      <alignment horizontal="left"/>
    </xf>
    <xf numFmtId="4" fontId="10" fillId="0" borderId="13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4" fontId="9" fillId="2" borderId="0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/>
    </xf>
    <xf numFmtId="4" fontId="11" fillId="2" borderId="3" xfId="0" applyNumberFormat="1" applyFont="1" applyFill="1" applyBorder="1" applyAlignment="1">
      <alignment horizontal="center"/>
    </xf>
    <xf numFmtId="4" fontId="9" fillId="0" borderId="3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left" vertical="center"/>
    </xf>
    <xf numFmtId="4" fontId="10" fillId="2" borderId="4" xfId="0" applyNumberFormat="1" applyFont="1" applyFill="1" applyBorder="1" applyAlignment="1">
      <alignment horizontal="right" vertical="justify"/>
    </xf>
    <xf numFmtId="4" fontId="10" fillId="2" borderId="4" xfId="0" applyNumberFormat="1" applyFont="1" applyFill="1" applyBorder="1" applyAlignment="1">
      <alignment horizontal="right" vertical="justify"/>
    </xf>
    <xf numFmtId="0" fontId="7" fillId="0" borderId="3" xfId="0" applyFont="1" applyFill="1" applyBorder="1" applyAlignment="1">
      <alignment horizontal="left"/>
    </xf>
    <xf numFmtId="164" fontId="10" fillId="2" borderId="3" xfId="0" applyNumberFormat="1" applyFont="1" applyFill="1" applyBorder="1" applyAlignment="1">
      <alignment/>
    </xf>
    <xf numFmtId="4" fontId="10" fillId="2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left"/>
    </xf>
    <xf numFmtId="4" fontId="9" fillId="0" borderId="4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4" fontId="15" fillId="2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4" fontId="16" fillId="2" borderId="1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" fontId="15" fillId="0" borderId="1" xfId="0" applyNumberFormat="1" applyFont="1" applyFill="1" applyBorder="1" applyAlignment="1">
      <alignment horizontal="right"/>
    </xf>
    <xf numFmtId="4" fontId="11" fillId="2" borderId="0" xfId="0" applyNumberFormat="1" applyFont="1" applyFill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7" xfId="0" applyFont="1" applyBorder="1" applyAlignment="1">
      <alignment horizontal="center"/>
    </xf>
    <xf numFmtId="164" fontId="15" fillId="0" borderId="18" xfId="0" applyNumberFormat="1" applyFont="1" applyBorder="1" applyAlignment="1">
      <alignment/>
    </xf>
    <xf numFmtId="4" fontId="15" fillId="0" borderId="5" xfId="0" applyNumberFormat="1" applyFont="1" applyBorder="1" applyAlignment="1">
      <alignment horizontal="right"/>
    </xf>
    <xf numFmtId="0" fontId="10" fillId="0" borderId="19" xfId="0" applyFont="1" applyFill="1" applyBorder="1" applyAlignment="1">
      <alignment horizontal="left"/>
    </xf>
    <xf numFmtId="4" fontId="10" fillId="0" borderId="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/>
    </xf>
    <xf numFmtId="0" fontId="10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" fontId="16" fillId="2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4" fontId="16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4" fontId="11" fillId="2" borderId="2" xfId="0" applyNumberFormat="1" applyFont="1" applyFill="1" applyBorder="1" applyAlignment="1">
      <alignment/>
    </xf>
    <xf numFmtId="4" fontId="10" fillId="0" borderId="3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164" fontId="11" fillId="2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7" fillId="0" borderId="0" xfId="0" applyFont="1" applyBorder="1" applyAlignment="1">
      <alignment vertical="top"/>
    </xf>
    <xf numFmtId="0" fontId="7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horizontal="right"/>
    </xf>
    <xf numFmtId="0" fontId="7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2" fillId="2" borderId="9" xfId="0" applyFont="1" applyFill="1" applyBorder="1" applyAlignment="1">
      <alignment/>
    </xf>
    <xf numFmtId="0" fontId="7" fillId="2" borderId="0" xfId="0" applyFont="1" applyFill="1" applyAlignment="1">
      <alignment/>
    </xf>
    <xf numFmtId="0" fontId="15" fillId="0" borderId="0" xfId="0" applyFont="1" applyAlignment="1">
      <alignment/>
    </xf>
    <xf numFmtId="0" fontId="8" fillId="2" borderId="20" xfId="0" applyFont="1" applyFill="1" applyBorder="1" applyAlignment="1">
      <alignment/>
    </xf>
    <xf numFmtId="4" fontId="10" fillId="0" borderId="21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left"/>
    </xf>
    <xf numFmtId="164" fontId="15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right" vertical="justify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4" fontId="0" fillId="0" borderId="23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5" fillId="0" borderId="23" xfId="0" applyFont="1" applyBorder="1" applyAlignment="1">
      <alignment/>
    </xf>
    <xf numFmtId="4" fontId="18" fillId="0" borderId="23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4" fontId="5" fillId="0" borderId="23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50"/>
  <sheetViews>
    <sheetView workbookViewId="0" topLeftCell="A105">
      <selection activeCell="H71" sqref="H71"/>
    </sheetView>
  </sheetViews>
  <sheetFormatPr defaultColWidth="9.00390625" defaultRowHeight="12.75"/>
  <cols>
    <col min="1" max="1" width="45.875" style="0" customWidth="1"/>
    <col min="2" max="2" width="9.875" style="0" customWidth="1"/>
    <col min="3" max="3" width="12.75390625" style="14" customWidth="1"/>
    <col min="4" max="4" width="11.875" style="16" customWidth="1"/>
    <col min="5" max="5" width="10.25390625" style="0" customWidth="1"/>
    <col min="6" max="6" width="5.875" style="0" customWidth="1"/>
  </cols>
  <sheetData>
    <row r="4" spans="1:4" ht="12.75">
      <c r="A4" s="1" t="s">
        <v>79</v>
      </c>
      <c r="B4" s="2">
        <v>2006</v>
      </c>
      <c r="C4" s="8">
        <v>2007</v>
      </c>
      <c r="D4" s="5">
        <v>2008</v>
      </c>
    </row>
    <row r="5" spans="1:4" ht="12.75">
      <c r="A5" s="3" t="s">
        <v>80</v>
      </c>
      <c r="B5" s="4">
        <v>1570</v>
      </c>
      <c r="C5" s="9">
        <v>1800</v>
      </c>
      <c r="D5" s="18">
        <v>1870</v>
      </c>
    </row>
    <row r="6" spans="1:6" ht="12.75">
      <c r="A6" s="3" t="s">
        <v>81</v>
      </c>
      <c r="B6" s="3">
        <v>375</v>
      </c>
      <c r="C6" s="9">
        <v>470</v>
      </c>
      <c r="D6" s="18">
        <v>490</v>
      </c>
      <c r="E6">
        <v>480</v>
      </c>
      <c r="F6">
        <v>-10</v>
      </c>
    </row>
    <row r="7" spans="1:4" ht="12.75">
      <c r="A7" s="3" t="s">
        <v>82</v>
      </c>
      <c r="B7" s="3">
        <v>130</v>
      </c>
      <c r="C7" s="9">
        <v>165</v>
      </c>
      <c r="D7" s="18">
        <v>180</v>
      </c>
    </row>
    <row r="8" spans="1:4" ht="12.75">
      <c r="A8" s="3" t="s">
        <v>83</v>
      </c>
      <c r="B8" s="3">
        <v>5</v>
      </c>
      <c r="C8" s="9">
        <v>10</v>
      </c>
      <c r="D8" s="18">
        <v>10</v>
      </c>
    </row>
    <row r="9" spans="1:4" ht="12.75">
      <c r="A9" s="3" t="s">
        <v>84</v>
      </c>
      <c r="B9" s="3">
        <v>5</v>
      </c>
      <c r="C9" s="9">
        <v>5</v>
      </c>
      <c r="D9" s="18">
        <v>10</v>
      </c>
    </row>
    <row r="10" spans="1:6" ht="12.75">
      <c r="A10" s="3" t="s">
        <v>85</v>
      </c>
      <c r="B10" s="3">
        <v>45</v>
      </c>
      <c r="C10" s="9">
        <v>45</v>
      </c>
      <c r="D10" s="18">
        <v>40</v>
      </c>
      <c r="E10">
        <v>50</v>
      </c>
      <c r="F10">
        <v>10</v>
      </c>
    </row>
    <row r="11" spans="1:4" ht="12.75">
      <c r="A11" s="3" t="s">
        <v>78</v>
      </c>
      <c r="B11" s="4">
        <v>2130</v>
      </c>
      <c r="C11" s="9">
        <f>SUM(C5:C10)</f>
        <v>2495</v>
      </c>
      <c r="D11" s="18">
        <f>SUM(D5:D10)</f>
        <v>2600</v>
      </c>
    </row>
    <row r="13" spans="1:4" ht="12.75">
      <c r="A13" s="1" t="s">
        <v>86</v>
      </c>
      <c r="B13" s="2">
        <v>2006</v>
      </c>
      <c r="C13" s="8">
        <v>2007</v>
      </c>
      <c r="D13" s="5">
        <v>2008</v>
      </c>
    </row>
    <row r="14" spans="1:4" ht="12.75">
      <c r="A14" s="3" t="s">
        <v>87</v>
      </c>
      <c r="B14" s="4">
        <v>18100</v>
      </c>
      <c r="C14" s="9">
        <v>19000</v>
      </c>
      <c r="D14" s="15">
        <v>19800</v>
      </c>
    </row>
    <row r="15" spans="1:4" ht="12.75">
      <c r="A15" s="3" t="s">
        <v>88</v>
      </c>
      <c r="B15" s="4">
        <v>570</v>
      </c>
      <c r="C15" s="9">
        <v>600</v>
      </c>
      <c r="D15" s="15">
        <v>500</v>
      </c>
    </row>
    <row r="16" spans="1:4" ht="12.75">
      <c r="A16" s="3" t="s">
        <v>89</v>
      </c>
      <c r="B16" s="4">
        <v>4880</v>
      </c>
      <c r="C16" s="9">
        <v>5100</v>
      </c>
      <c r="D16" s="15">
        <v>5300</v>
      </c>
    </row>
    <row r="17" spans="1:4" ht="12.75">
      <c r="A17" s="3" t="s">
        <v>82</v>
      </c>
      <c r="B17" s="4">
        <v>1810</v>
      </c>
      <c r="C17" s="9">
        <v>1570</v>
      </c>
      <c r="D17" s="15">
        <v>1900</v>
      </c>
    </row>
    <row r="18" spans="1:4" ht="12.75">
      <c r="A18" s="3" t="s">
        <v>90</v>
      </c>
      <c r="B18" s="3">
        <v>60</v>
      </c>
      <c r="C18" s="9">
        <v>70</v>
      </c>
      <c r="D18" s="15">
        <v>100</v>
      </c>
    </row>
    <row r="19" spans="1:4" ht="12.75">
      <c r="A19" s="3" t="s">
        <v>91</v>
      </c>
      <c r="B19" s="3">
        <v>60</v>
      </c>
      <c r="C19" s="9">
        <v>80</v>
      </c>
      <c r="D19" s="15">
        <v>100</v>
      </c>
    </row>
    <row r="20" spans="1:4" ht="12.75">
      <c r="A20" s="3" t="s">
        <v>92</v>
      </c>
      <c r="B20" s="3">
        <v>290</v>
      </c>
      <c r="C20" s="9">
        <v>300</v>
      </c>
      <c r="D20" s="15">
        <v>300</v>
      </c>
    </row>
    <row r="21" spans="1:4" ht="12.75">
      <c r="A21" s="3" t="s">
        <v>78</v>
      </c>
      <c r="B21" s="4">
        <v>25770</v>
      </c>
      <c r="C21" s="9">
        <f>SUM(C14:C20)</f>
        <v>26720</v>
      </c>
      <c r="D21" s="15">
        <f>SUM(D14:D20)</f>
        <v>28000</v>
      </c>
    </row>
    <row r="23" spans="1:4" ht="12.75">
      <c r="A23" s="1" t="s">
        <v>93</v>
      </c>
      <c r="B23" s="5">
        <v>2006</v>
      </c>
      <c r="C23" s="8">
        <v>2007</v>
      </c>
      <c r="D23" s="5">
        <v>2008</v>
      </c>
    </row>
    <row r="24" spans="1:4" ht="12.75">
      <c r="A24" s="3" t="s">
        <v>94</v>
      </c>
      <c r="B24" s="3">
        <v>595</v>
      </c>
      <c r="C24" s="9">
        <v>700</v>
      </c>
      <c r="D24" s="15">
        <v>770</v>
      </c>
    </row>
    <row r="25" spans="1:4" ht="12.75">
      <c r="A25" s="3" t="s">
        <v>78</v>
      </c>
      <c r="B25" s="3">
        <v>595</v>
      </c>
      <c r="C25" s="9">
        <f>SUM(C24)</f>
        <v>700</v>
      </c>
      <c r="D25" s="15">
        <v>770</v>
      </c>
    </row>
    <row r="27" spans="1:4" ht="12.75">
      <c r="A27" s="1" t="s">
        <v>95</v>
      </c>
      <c r="B27" s="5"/>
      <c r="C27" s="8">
        <v>2007</v>
      </c>
      <c r="D27" s="5">
        <v>2008</v>
      </c>
    </row>
    <row r="28" spans="1:4" ht="12.75">
      <c r="A28" s="3" t="s">
        <v>181</v>
      </c>
      <c r="B28" s="4"/>
      <c r="C28" s="9">
        <v>5000</v>
      </c>
      <c r="D28" s="15">
        <v>500</v>
      </c>
    </row>
    <row r="29" spans="1:4" ht="12.75">
      <c r="A29" s="3" t="s">
        <v>182</v>
      </c>
      <c r="B29" s="4"/>
      <c r="C29" s="9">
        <v>4000</v>
      </c>
      <c r="D29" s="15">
        <v>500</v>
      </c>
    </row>
    <row r="30" spans="1:4" ht="12.75">
      <c r="A30" s="3" t="s">
        <v>183</v>
      </c>
      <c r="B30" s="4"/>
      <c r="C30" s="9">
        <v>847</v>
      </c>
      <c r="D30" s="15">
        <v>500</v>
      </c>
    </row>
    <row r="31" spans="1:4" ht="12.75">
      <c r="A31" s="3" t="s">
        <v>185</v>
      </c>
      <c r="B31" s="4"/>
      <c r="C31" s="9">
        <v>300</v>
      </c>
      <c r="D31" s="15">
        <v>300</v>
      </c>
    </row>
    <row r="32" spans="1:4" ht="12.75">
      <c r="A32" s="3" t="s">
        <v>184</v>
      </c>
      <c r="B32" s="4"/>
      <c r="C32" s="9">
        <v>600</v>
      </c>
      <c r="D32" s="15">
        <v>700</v>
      </c>
    </row>
    <row r="33" spans="1:4" ht="12.75">
      <c r="A33" s="3" t="s">
        <v>187</v>
      </c>
      <c r="B33" s="4"/>
      <c r="C33" s="9">
        <v>1500</v>
      </c>
      <c r="D33" s="15">
        <v>1200</v>
      </c>
    </row>
    <row r="34" spans="1:4" ht="12.75">
      <c r="A34" s="3" t="s">
        <v>188</v>
      </c>
      <c r="B34" s="3"/>
      <c r="C34" s="9">
        <v>1500</v>
      </c>
      <c r="D34" s="15">
        <v>1200</v>
      </c>
    </row>
    <row r="35" spans="1:4" ht="12.75">
      <c r="A35" s="3" t="s">
        <v>189</v>
      </c>
      <c r="B35" s="3"/>
      <c r="C35" s="9">
        <v>4000</v>
      </c>
      <c r="D35" s="15">
        <v>1000</v>
      </c>
    </row>
    <row r="36" spans="1:4" ht="12.75">
      <c r="A36" s="3" t="s">
        <v>96</v>
      </c>
      <c r="B36" s="4"/>
      <c r="C36" s="9">
        <v>39.94</v>
      </c>
      <c r="D36" s="15">
        <v>100</v>
      </c>
    </row>
    <row r="37" spans="1:5" ht="12.75">
      <c r="A37" s="3" t="s">
        <v>186</v>
      </c>
      <c r="B37" s="3"/>
      <c r="C37" s="9">
        <v>0</v>
      </c>
      <c r="D37" s="15">
        <v>23947</v>
      </c>
      <c r="E37">
        <v>2912</v>
      </c>
    </row>
    <row r="38" spans="1:4" ht="12.75">
      <c r="A38" s="3" t="s">
        <v>78</v>
      </c>
      <c r="B38" s="4"/>
      <c r="C38" s="9">
        <f>SUM(C28:C37)</f>
        <v>17786.94</v>
      </c>
      <c r="D38" s="15">
        <f>SUM(D28:D37)</f>
        <v>29947</v>
      </c>
    </row>
    <row r="39" spans="1:3" ht="12.75">
      <c r="A39" s="6"/>
      <c r="B39" s="7"/>
      <c r="C39" s="10"/>
    </row>
    <row r="41" spans="1:4" ht="12.75">
      <c r="A41" s="1" t="s">
        <v>97</v>
      </c>
      <c r="B41" s="5">
        <v>2006</v>
      </c>
      <c r="C41" s="8">
        <v>2007</v>
      </c>
      <c r="D41" s="5">
        <v>2008</v>
      </c>
    </row>
    <row r="42" spans="1:4" ht="12.75">
      <c r="A42" s="3" t="s">
        <v>98</v>
      </c>
      <c r="B42" s="3">
        <v>80</v>
      </c>
      <c r="C42" s="9">
        <v>80</v>
      </c>
      <c r="D42" s="15">
        <v>100</v>
      </c>
    </row>
    <row r="43" spans="1:4" ht="12.75">
      <c r="A43" s="3" t="s">
        <v>99</v>
      </c>
      <c r="B43" s="3">
        <v>70</v>
      </c>
      <c r="C43" s="9">
        <v>100</v>
      </c>
      <c r="D43" s="15">
        <v>100</v>
      </c>
    </row>
    <row r="44" spans="1:4" ht="12.75">
      <c r="A44" s="3" t="s">
        <v>78</v>
      </c>
      <c r="B44" s="3">
        <v>150</v>
      </c>
      <c r="C44" s="9">
        <v>180</v>
      </c>
      <c r="D44" s="15">
        <f>SUM(D42:D43)</f>
        <v>200</v>
      </c>
    </row>
    <row r="46" spans="1:4" ht="12.75">
      <c r="A46" s="1" t="s">
        <v>100</v>
      </c>
      <c r="B46" s="5">
        <v>2006</v>
      </c>
      <c r="C46" s="8">
        <v>2007</v>
      </c>
      <c r="D46" s="5">
        <v>2008</v>
      </c>
    </row>
    <row r="47" spans="1:4" ht="12.75">
      <c r="A47" s="3" t="s">
        <v>101</v>
      </c>
      <c r="B47" s="4">
        <v>1000</v>
      </c>
      <c r="C47" s="9">
        <v>1300</v>
      </c>
      <c r="D47" s="15">
        <v>1700</v>
      </c>
    </row>
    <row r="48" spans="1:4" ht="12.75">
      <c r="A48" s="3" t="s">
        <v>89</v>
      </c>
      <c r="B48" s="3">
        <v>250</v>
      </c>
      <c r="C48" s="9">
        <v>350</v>
      </c>
      <c r="D48" s="15">
        <v>500</v>
      </c>
    </row>
    <row r="49" spans="1:4" ht="12.75">
      <c r="A49" s="3" t="s">
        <v>82</v>
      </c>
      <c r="B49" s="3">
        <v>100</v>
      </c>
      <c r="C49" s="9">
        <v>120</v>
      </c>
      <c r="D49" s="15">
        <v>180</v>
      </c>
    </row>
    <row r="50" spans="1:4" ht="12.75">
      <c r="A50" s="3" t="s">
        <v>102</v>
      </c>
      <c r="B50" s="3">
        <v>0</v>
      </c>
      <c r="C50" s="9">
        <v>20</v>
      </c>
      <c r="D50" s="15">
        <v>30</v>
      </c>
    </row>
    <row r="51" spans="1:4" ht="12.75">
      <c r="A51" s="3" t="s">
        <v>83</v>
      </c>
      <c r="B51" s="3">
        <v>10</v>
      </c>
      <c r="C51" s="9">
        <v>20</v>
      </c>
      <c r="D51" s="15">
        <v>20</v>
      </c>
    </row>
    <row r="52" spans="1:4" ht="12.75">
      <c r="A52" s="3" t="s">
        <v>103</v>
      </c>
      <c r="B52" s="3">
        <v>15</v>
      </c>
      <c r="C52" s="9">
        <v>20</v>
      </c>
      <c r="D52" s="15">
        <v>20</v>
      </c>
    </row>
    <row r="53" spans="1:4" ht="12.75">
      <c r="A53" s="3" t="s">
        <v>104</v>
      </c>
      <c r="B53" s="3">
        <v>65</v>
      </c>
      <c r="C53" s="9">
        <v>60</v>
      </c>
      <c r="D53" s="15">
        <v>60</v>
      </c>
    </row>
    <row r="54" spans="1:6" ht="12.75">
      <c r="A54" s="3" t="s">
        <v>220</v>
      </c>
      <c r="B54" s="3">
        <v>40</v>
      </c>
      <c r="C54" s="9">
        <v>40</v>
      </c>
      <c r="D54" s="15">
        <v>150</v>
      </c>
      <c r="E54">
        <v>120</v>
      </c>
      <c r="F54">
        <v>-30</v>
      </c>
    </row>
    <row r="55" spans="1:4" ht="12.75">
      <c r="A55" s="3" t="s">
        <v>105</v>
      </c>
      <c r="B55" s="3">
        <v>20</v>
      </c>
      <c r="C55" s="9">
        <v>30</v>
      </c>
      <c r="D55" s="15">
        <v>40</v>
      </c>
    </row>
    <row r="56" spans="1:4" ht="12.75">
      <c r="A56" s="3" t="s">
        <v>106</v>
      </c>
      <c r="B56" s="3">
        <v>60</v>
      </c>
      <c r="C56" s="9">
        <v>90</v>
      </c>
      <c r="D56" s="15">
        <v>90</v>
      </c>
    </row>
    <row r="57" spans="1:4" ht="12.75">
      <c r="A57" s="3" t="s">
        <v>107</v>
      </c>
      <c r="B57" s="3">
        <v>30</v>
      </c>
      <c r="C57" s="9">
        <v>40</v>
      </c>
      <c r="D57" s="15">
        <v>50</v>
      </c>
    </row>
    <row r="58" spans="1:6" ht="12.75">
      <c r="A58" s="3" t="s">
        <v>108</v>
      </c>
      <c r="B58" s="3">
        <v>40</v>
      </c>
      <c r="C58" s="9">
        <v>60</v>
      </c>
      <c r="D58" s="15">
        <v>60</v>
      </c>
      <c r="E58">
        <v>90</v>
      </c>
      <c r="F58">
        <v>30</v>
      </c>
    </row>
    <row r="59" spans="1:4" ht="12.75">
      <c r="A59" s="3" t="s">
        <v>109</v>
      </c>
      <c r="B59" s="3">
        <v>20</v>
      </c>
      <c r="C59" s="9">
        <v>50</v>
      </c>
      <c r="D59" s="15">
        <v>50</v>
      </c>
    </row>
    <row r="60" spans="1:5" ht="12.75">
      <c r="A60" s="3" t="s">
        <v>78</v>
      </c>
      <c r="B60" s="4">
        <v>1650</v>
      </c>
      <c r="C60" s="9">
        <f>SUM(C47:C59)</f>
        <v>2200</v>
      </c>
      <c r="D60" s="15">
        <f>SUM(D47:D59)</f>
        <v>2950</v>
      </c>
      <c r="E60">
        <v>2950</v>
      </c>
    </row>
    <row r="62" spans="1:4" ht="12.75">
      <c r="A62" s="1" t="s">
        <v>110</v>
      </c>
      <c r="B62" s="5">
        <v>2006</v>
      </c>
      <c r="C62" s="8">
        <v>2007</v>
      </c>
      <c r="D62" s="5">
        <v>2008</v>
      </c>
    </row>
    <row r="63" spans="1:4" ht="12.75">
      <c r="A63" s="3" t="s">
        <v>111</v>
      </c>
      <c r="B63" s="3">
        <v>130</v>
      </c>
      <c r="C63" s="9">
        <v>110</v>
      </c>
      <c r="D63" s="15">
        <v>90</v>
      </c>
    </row>
    <row r="64" spans="1:4" ht="12.75">
      <c r="A64" s="3" t="s">
        <v>112</v>
      </c>
      <c r="B64" s="3">
        <v>300</v>
      </c>
      <c r="C64" s="9">
        <v>180</v>
      </c>
      <c r="D64" s="15">
        <v>130</v>
      </c>
    </row>
    <row r="65" spans="1:4" ht="12.75">
      <c r="A65" s="3" t="s">
        <v>113</v>
      </c>
      <c r="B65" s="3">
        <v>400</v>
      </c>
      <c r="C65" s="9">
        <v>800</v>
      </c>
      <c r="D65" s="15">
        <v>700</v>
      </c>
    </row>
    <row r="66" spans="1:4" ht="12.75">
      <c r="A66" s="3" t="s">
        <v>242</v>
      </c>
      <c r="B66" s="3"/>
      <c r="C66" s="9">
        <v>70</v>
      </c>
      <c r="D66" s="15">
        <v>0</v>
      </c>
    </row>
    <row r="67" spans="1:4" ht="12.75">
      <c r="A67" s="3" t="s">
        <v>205</v>
      </c>
      <c r="B67" s="3">
        <v>40</v>
      </c>
      <c r="C67" s="9">
        <v>50</v>
      </c>
      <c r="D67" s="15">
        <v>800</v>
      </c>
    </row>
    <row r="68" spans="1:4" ht="12.75">
      <c r="A68" s="3" t="s">
        <v>115</v>
      </c>
      <c r="B68" s="3">
        <v>100</v>
      </c>
      <c r="C68" s="9">
        <v>120</v>
      </c>
      <c r="D68" s="15">
        <v>120</v>
      </c>
    </row>
    <row r="69" spans="1:4" ht="12.75">
      <c r="A69" s="3" t="s">
        <v>116</v>
      </c>
      <c r="B69" s="3">
        <v>20</v>
      </c>
      <c r="C69" s="9">
        <v>40</v>
      </c>
      <c r="D69" s="15">
        <v>60</v>
      </c>
    </row>
    <row r="70" spans="1:4" ht="12.75">
      <c r="A70" s="3" t="s">
        <v>78</v>
      </c>
      <c r="B70" s="3">
        <v>990</v>
      </c>
      <c r="C70" s="9">
        <f>SUM(C63:C69)</f>
        <v>1370</v>
      </c>
      <c r="D70" s="15">
        <f>SUM(D63:D69)</f>
        <v>1900</v>
      </c>
    </row>
    <row r="71" ht="13.5" thickBot="1"/>
    <row r="72" spans="1:5" ht="12.75">
      <c r="A72" s="1" t="s">
        <v>117</v>
      </c>
      <c r="B72" s="5">
        <v>2006</v>
      </c>
      <c r="C72" s="8">
        <v>2007</v>
      </c>
      <c r="D72" s="149">
        <v>2008</v>
      </c>
      <c r="E72" s="161" t="s">
        <v>249</v>
      </c>
    </row>
    <row r="73" spans="1:6" ht="12.75">
      <c r="A73" s="3" t="s">
        <v>118</v>
      </c>
      <c r="B73" s="3">
        <v>500</v>
      </c>
      <c r="C73" s="9">
        <v>300</v>
      </c>
      <c r="D73" s="150">
        <v>500</v>
      </c>
      <c r="E73" s="157">
        <v>700</v>
      </c>
      <c r="F73">
        <v>200</v>
      </c>
    </row>
    <row r="74" spans="1:6" ht="12.75">
      <c r="A74" s="3" t="s">
        <v>119</v>
      </c>
      <c r="B74" s="3">
        <v>250</v>
      </c>
      <c r="C74" s="9">
        <v>250</v>
      </c>
      <c r="D74" s="150">
        <v>250</v>
      </c>
      <c r="E74" s="157">
        <v>350</v>
      </c>
      <c r="F74">
        <v>100</v>
      </c>
    </row>
    <row r="75" spans="1:5" ht="12.75">
      <c r="A75" s="3" t="s">
        <v>120</v>
      </c>
      <c r="B75" s="3">
        <v>600</v>
      </c>
      <c r="C75" s="9">
        <v>600</v>
      </c>
      <c r="D75" s="150">
        <v>650</v>
      </c>
      <c r="E75" s="162">
        <v>650</v>
      </c>
    </row>
    <row r="76" spans="1:6" ht="12.75">
      <c r="A76" s="3" t="s">
        <v>121</v>
      </c>
      <c r="B76" s="3">
        <v>300</v>
      </c>
      <c r="C76" s="9">
        <v>500</v>
      </c>
      <c r="D76" s="150">
        <v>500</v>
      </c>
      <c r="E76" s="157">
        <v>600</v>
      </c>
      <c r="F76">
        <v>100</v>
      </c>
    </row>
    <row r="77" spans="1:5" ht="12.75">
      <c r="A77" s="3" t="s">
        <v>122</v>
      </c>
      <c r="B77" s="3">
        <v>200</v>
      </c>
      <c r="C77" s="9">
        <v>200</v>
      </c>
      <c r="D77" s="150">
        <v>200</v>
      </c>
      <c r="E77" s="162">
        <v>200</v>
      </c>
    </row>
    <row r="78" spans="1:6" ht="12.75">
      <c r="A78" s="3" t="s">
        <v>123</v>
      </c>
      <c r="B78" s="3">
        <v>150</v>
      </c>
      <c r="C78" s="9">
        <v>150</v>
      </c>
      <c r="D78" s="150">
        <v>200</v>
      </c>
      <c r="E78" s="157">
        <v>500</v>
      </c>
      <c r="F78">
        <v>300</v>
      </c>
    </row>
    <row r="79" spans="1:6" ht="13.5" thickBot="1">
      <c r="A79" s="3" t="s">
        <v>78</v>
      </c>
      <c r="B79" s="4">
        <v>2000</v>
      </c>
      <c r="C79" s="9">
        <v>2000</v>
      </c>
      <c r="D79" s="150">
        <f>SUM(D73:D78)</f>
        <v>2300</v>
      </c>
      <c r="E79" s="163">
        <f>SUM(E73:E78)</f>
        <v>3000</v>
      </c>
      <c r="F79" s="159">
        <v>700</v>
      </c>
    </row>
    <row r="80" ht="13.5" thickBot="1"/>
    <row r="81" spans="1:5" ht="12.75">
      <c r="A81" s="1" t="s">
        <v>124</v>
      </c>
      <c r="B81" s="5">
        <v>2006</v>
      </c>
      <c r="C81" s="8">
        <v>2007</v>
      </c>
      <c r="D81" s="149">
        <v>2008</v>
      </c>
      <c r="E81" s="151" t="s">
        <v>268</v>
      </c>
    </row>
    <row r="82" spans="1:5" ht="12.75">
      <c r="A82" s="3" t="s">
        <v>125</v>
      </c>
      <c r="B82" s="3">
        <v>100</v>
      </c>
      <c r="C82" s="9">
        <v>100</v>
      </c>
      <c r="D82" s="150">
        <v>80</v>
      </c>
      <c r="E82" s="152">
        <v>80</v>
      </c>
    </row>
    <row r="83" spans="1:6" ht="12.75">
      <c r="A83" s="3" t="s">
        <v>126</v>
      </c>
      <c r="B83" s="3">
        <v>120</v>
      </c>
      <c r="C83" s="9">
        <v>150</v>
      </c>
      <c r="D83" s="150">
        <v>160</v>
      </c>
      <c r="E83" s="160">
        <v>180</v>
      </c>
      <c r="F83">
        <v>20</v>
      </c>
    </row>
    <row r="84" spans="1:6" ht="12.75">
      <c r="A84" s="3" t="s">
        <v>127</v>
      </c>
      <c r="B84" s="3">
        <v>140</v>
      </c>
      <c r="C84" s="9">
        <v>200</v>
      </c>
      <c r="D84" s="150">
        <v>160</v>
      </c>
      <c r="E84" s="160">
        <v>180</v>
      </c>
      <c r="F84">
        <v>20</v>
      </c>
    </row>
    <row r="85" spans="1:5" ht="12.75">
      <c r="A85" s="3" t="s">
        <v>128</v>
      </c>
      <c r="B85" s="3">
        <v>230</v>
      </c>
      <c r="C85" s="9">
        <v>450</v>
      </c>
      <c r="D85" s="150">
        <v>430</v>
      </c>
      <c r="E85" s="152">
        <v>430</v>
      </c>
    </row>
    <row r="86" spans="1:5" ht="12.75">
      <c r="A86" s="3" t="s">
        <v>129</v>
      </c>
      <c r="B86" s="3">
        <v>30</v>
      </c>
      <c r="C86" s="9">
        <v>50</v>
      </c>
      <c r="D86" s="150">
        <v>100</v>
      </c>
      <c r="E86" s="152">
        <v>100</v>
      </c>
    </row>
    <row r="87" spans="1:5" ht="12.75">
      <c r="A87" s="3" t="s">
        <v>130</v>
      </c>
      <c r="B87" s="3">
        <v>20</v>
      </c>
      <c r="C87" s="9">
        <v>80</v>
      </c>
      <c r="D87" s="150">
        <v>100</v>
      </c>
      <c r="E87" s="152">
        <v>100</v>
      </c>
    </row>
    <row r="88" spans="1:6" ht="12.75">
      <c r="A88" s="3" t="s">
        <v>197</v>
      </c>
      <c r="B88" s="3"/>
      <c r="C88" s="9"/>
      <c r="D88" s="150">
        <v>20</v>
      </c>
      <c r="E88" s="160">
        <v>40</v>
      </c>
      <c r="F88">
        <v>20</v>
      </c>
    </row>
    <row r="89" spans="1:5" ht="12.75">
      <c r="A89" s="3" t="s">
        <v>241</v>
      </c>
      <c r="B89" s="3"/>
      <c r="C89" s="9"/>
      <c r="D89" s="150">
        <v>50</v>
      </c>
      <c r="E89" s="152">
        <v>50</v>
      </c>
    </row>
    <row r="90" spans="1:6" ht="12.75">
      <c r="A90" s="3" t="s">
        <v>131</v>
      </c>
      <c r="B90" s="3">
        <v>350</v>
      </c>
      <c r="C90" s="9">
        <v>300</v>
      </c>
      <c r="D90" s="150">
        <v>500</v>
      </c>
      <c r="E90" s="153">
        <v>700</v>
      </c>
      <c r="F90">
        <v>200</v>
      </c>
    </row>
    <row r="91" spans="1:6" ht="13.5" thickBot="1">
      <c r="A91" s="3" t="s">
        <v>78</v>
      </c>
      <c r="B91" s="3">
        <v>990</v>
      </c>
      <c r="C91" s="9">
        <f>SUM(C82:C90)</f>
        <v>1330</v>
      </c>
      <c r="D91" s="150">
        <f>SUM(D82:D90)</f>
        <v>1600</v>
      </c>
      <c r="E91" s="154">
        <f>SUM(E82:E90)</f>
        <v>1860</v>
      </c>
      <c r="F91" s="159">
        <v>260</v>
      </c>
    </row>
    <row r="93" spans="1:4" ht="12.75">
      <c r="A93" s="1" t="s">
        <v>132</v>
      </c>
      <c r="B93" s="5">
        <v>2006</v>
      </c>
      <c r="C93" s="8">
        <v>2007</v>
      </c>
      <c r="D93" s="5">
        <v>2008</v>
      </c>
    </row>
    <row r="94" spans="1:4" ht="12.75">
      <c r="A94" s="3" t="s">
        <v>114</v>
      </c>
      <c r="B94" s="3">
        <v>10</v>
      </c>
      <c r="C94" s="9">
        <v>10</v>
      </c>
      <c r="D94" s="15">
        <v>10</v>
      </c>
    </row>
    <row r="95" spans="1:4" ht="12.75">
      <c r="A95" s="3" t="s">
        <v>133</v>
      </c>
      <c r="B95" s="3">
        <v>0</v>
      </c>
      <c r="C95" s="9">
        <v>100</v>
      </c>
      <c r="D95" s="15">
        <v>150</v>
      </c>
    </row>
    <row r="96" spans="1:4" ht="12.75">
      <c r="A96" s="3" t="s">
        <v>78</v>
      </c>
      <c r="B96" s="3">
        <v>10</v>
      </c>
      <c r="C96" s="9">
        <v>110</v>
      </c>
      <c r="D96" s="15">
        <v>160</v>
      </c>
    </row>
    <row r="97" ht="13.5" thickBot="1"/>
    <row r="98" spans="1:5" ht="12.75">
      <c r="A98" s="1" t="s">
        <v>134</v>
      </c>
      <c r="B98" s="5">
        <v>2006</v>
      </c>
      <c r="C98" s="8">
        <v>2007</v>
      </c>
      <c r="D98" s="149">
        <v>2008</v>
      </c>
      <c r="E98" s="151" t="s">
        <v>268</v>
      </c>
    </row>
    <row r="99" spans="1:5" ht="12.75">
      <c r="A99" s="3" t="s">
        <v>135</v>
      </c>
      <c r="B99" s="3">
        <v>40</v>
      </c>
      <c r="C99" s="9">
        <v>50</v>
      </c>
      <c r="D99" s="150">
        <v>60</v>
      </c>
      <c r="E99" s="155">
        <v>60</v>
      </c>
    </row>
    <row r="100" spans="1:5" ht="12.75">
      <c r="A100" s="3" t="s">
        <v>136</v>
      </c>
      <c r="B100" s="3">
        <v>80</v>
      </c>
      <c r="C100" s="9">
        <v>100</v>
      </c>
      <c r="D100" s="150">
        <v>105</v>
      </c>
      <c r="E100" s="155">
        <v>105</v>
      </c>
    </row>
    <row r="101" spans="1:6" ht="12.75">
      <c r="A101" s="3" t="s">
        <v>265</v>
      </c>
      <c r="B101" s="3">
        <v>270</v>
      </c>
      <c r="C101" s="9">
        <v>300</v>
      </c>
      <c r="D101" s="150">
        <v>300</v>
      </c>
      <c r="E101" s="153">
        <v>460</v>
      </c>
      <c r="F101">
        <v>160</v>
      </c>
    </row>
    <row r="102" spans="1:6" ht="12.75">
      <c r="A102" s="3" t="s">
        <v>137</v>
      </c>
      <c r="B102" s="3">
        <v>550</v>
      </c>
      <c r="C102" s="9">
        <v>550</v>
      </c>
      <c r="D102" s="150">
        <v>700</v>
      </c>
      <c r="E102" s="153">
        <v>750</v>
      </c>
      <c r="F102">
        <v>50</v>
      </c>
    </row>
    <row r="103" spans="1:5" ht="12.75">
      <c r="A103" s="3" t="s">
        <v>106</v>
      </c>
      <c r="B103" s="3">
        <v>30</v>
      </c>
      <c r="C103" s="9">
        <v>60</v>
      </c>
      <c r="D103" s="150">
        <v>100</v>
      </c>
      <c r="E103" s="155">
        <v>100</v>
      </c>
    </row>
    <row r="104" spans="1:5" ht="12.75">
      <c r="A104" s="3" t="s">
        <v>138</v>
      </c>
      <c r="B104" s="3">
        <v>750</v>
      </c>
      <c r="C104" s="9">
        <v>850</v>
      </c>
      <c r="D104" s="150">
        <v>950</v>
      </c>
      <c r="E104" s="155">
        <v>950</v>
      </c>
    </row>
    <row r="105" spans="1:6" ht="12.75">
      <c r="A105" s="3" t="s">
        <v>139</v>
      </c>
      <c r="B105" s="3">
        <v>990</v>
      </c>
      <c r="C105" s="9">
        <v>950</v>
      </c>
      <c r="D105" s="150">
        <v>980</v>
      </c>
      <c r="E105" s="158">
        <v>1000</v>
      </c>
      <c r="F105">
        <v>20</v>
      </c>
    </row>
    <row r="106" spans="1:5" ht="12.75">
      <c r="A106" s="3" t="s">
        <v>140</v>
      </c>
      <c r="B106" s="3">
        <v>40</v>
      </c>
      <c r="C106" s="9">
        <v>40</v>
      </c>
      <c r="D106" s="150">
        <v>50</v>
      </c>
      <c r="E106" s="155">
        <v>50</v>
      </c>
    </row>
    <row r="107" spans="1:5" ht="12.75">
      <c r="A107" s="3" t="s">
        <v>141</v>
      </c>
      <c r="B107" s="3">
        <v>40</v>
      </c>
      <c r="C107" s="9">
        <v>60</v>
      </c>
      <c r="D107" s="150">
        <v>60</v>
      </c>
      <c r="E107" s="155">
        <v>60</v>
      </c>
    </row>
    <row r="108" spans="1:5" ht="12.75">
      <c r="A108" s="3" t="s">
        <v>142</v>
      </c>
      <c r="B108" s="3">
        <v>5</v>
      </c>
      <c r="C108" s="9">
        <v>10</v>
      </c>
      <c r="D108" s="150">
        <v>5</v>
      </c>
      <c r="E108" s="155">
        <v>5</v>
      </c>
    </row>
    <row r="109" spans="1:5" ht="12.75">
      <c r="A109" s="3" t="s">
        <v>143</v>
      </c>
      <c r="B109" s="3">
        <v>15</v>
      </c>
      <c r="C109" s="9">
        <v>30</v>
      </c>
      <c r="D109" s="150">
        <v>30</v>
      </c>
      <c r="E109" s="155">
        <v>30</v>
      </c>
    </row>
    <row r="110" spans="1:6" ht="13.5" thickBot="1">
      <c r="A110" s="3" t="s">
        <v>78</v>
      </c>
      <c r="B110" s="4">
        <v>2810</v>
      </c>
      <c r="C110" s="9">
        <f>SUM(C99:C109)</f>
        <v>3000</v>
      </c>
      <c r="D110" s="150">
        <f>SUM(D99:D109)</f>
        <v>3340</v>
      </c>
      <c r="E110" s="154">
        <f>SUM(E99:E109)</f>
        <v>3570</v>
      </c>
      <c r="F110">
        <v>230</v>
      </c>
    </row>
    <row r="111" spans="1:5" ht="12.75">
      <c r="A111" s="6"/>
      <c r="B111" s="7"/>
      <c r="C111" s="10"/>
      <c r="D111" s="147"/>
      <c r="E111" s="148"/>
    </row>
    <row r="113" spans="1:4" ht="13.5" thickBot="1">
      <c r="A113" s="1" t="s">
        <v>144</v>
      </c>
      <c r="B113" s="5">
        <v>2006</v>
      </c>
      <c r="C113" s="8">
        <v>2007</v>
      </c>
      <c r="D113" s="5">
        <v>2008</v>
      </c>
    </row>
    <row r="114" spans="1:5" ht="12.75">
      <c r="A114" s="3"/>
      <c r="B114" s="3"/>
      <c r="C114" s="9"/>
      <c r="D114" s="149"/>
      <c r="E114" s="151" t="s">
        <v>268</v>
      </c>
    </row>
    <row r="115" spans="1:5" ht="12.75">
      <c r="A115" s="3" t="s">
        <v>145</v>
      </c>
      <c r="B115" s="3">
        <v>75</v>
      </c>
      <c r="C115" s="9">
        <v>75</v>
      </c>
      <c r="D115" s="150">
        <v>75</v>
      </c>
      <c r="E115" s="155">
        <v>75</v>
      </c>
    </row>
    <row r="116" spans="1:5" ht="12.75">
      <c r="A116" s="3" t="s">
        <v>146</v>
      </c>
      <c r="B116" s="3">
        <v>90</v>
      </c>
      <c r="C116" s="9">
        <v>130</v>
      </c>
      <c r="D116" s="150">
        <v>200</v>
      </c>
      <c r="E116" s="155">
        <v>200</v>
      </c>
    </row>
    <row r="117" spans="1:5" ht="12.75">
      <c r="A117" s="3" t="s">
        <v>147</v>
      </c>
      <c r="B117" s="3">
        <v>10</v>
      </c>
      <c r="C117" s="9">
        <v>0</v>
      </c>
      <c r="D117" s="150">
        <v>15</v>
      </c>
      <c r="E117" s="155">
        <v>15</v>
      </c>
    </row>
    <row r="118" spans="1:5" ht="12.75">
      <c r="A118" s="3" t="s">
        <v>148</v>
      </c>
      <c r="B118" s="3">
        <v>10</v>
      </c>
      <c r="C118" s="9">
        <v>10</v>
      </c>
      <c r="D118" s="150">
        <v>0</v>
      </c>
      <c r="E118" s="155">
        <v>0</v>
      </c>
    </row>
    <row r="119" spans="1:5" ht="12.75">
      <c r="A119" s="3" t="s">
        <v>149</v>
      </c>
      <c r="B119" s="3">
        <v>15</v>
      </c>
      <c r="C119" s="9">
        <v>10</v>
      </c>
      <c r="D119" s="150">
        <v>0</v>
      </c>
      <c r="E119" s="155">
        <v>0</v>
      </c>
    </row>
    <row r="120" spans="1:5" ht="12.75">
      <c r="A120" s="3" t="s">
        <v>150</v>
      </c>
      <c r="B120" s="3">
        <v>20</v>
      </c>
      <c r="C120" s="9">
        <v>0</v>
      </c>
      <c r="D120" s="150">
        <v>0</v>
      </c>
      <c r="E120" s="155">
        <v>0</v>
      </c>
    </row>
    <row r="121" spans="1:6" ht="12.75">
      <c r="A121" s="3" t="s">
        <v>151</v>
      </c>
      <c r="B121" s="3">
        <v>30</v>
      </c>
      <c r="C121" s="9">
        <v>40</v>
      </c>
      <c r="D121" s="150">
        <v>30</v>
      </c>
      <c r="E121" s="156">
        <v>80</v>
      </c>
      <c r="F121" s="22"/>
    </row>
    <row r="122" spans="1:5" ht="12.75">
      <c r="A122" s="3" t="s">
        <v>152</v>
      </c>
      <c r="B122" s="3">
        <v>5</v>
      </c>
      <c r="C122" s="9">
        <v>10</v>
      </c>
      <c r="D122" s="150">
        <v>20</v>
      </c>
      <c r="E122" s="155">
        <v>20</v>
      </c>
    </row>
    <row r="123" spans="1:5" ht="12.75">
      <c r="A123" s="3" t="s">
        <v>153</v>
      </c>
      <c r="B123" s="3">
        <v>30</v>
      </c>
      <c r="C123" s="9">
        <v>0</v>
      </c>
      <c r="D123" s="150">
        <v>0</v>
      </c>
      <c r="E123" s="155">
        <v>0</v>
      </c>
    </row>
    <row r="124" spans="1:6" ht="12.75">
      <c r="A124" s="3" t="s">
        <v>154</v>
      </c>
      <c r="B124" s="3">
        <v>0</v>
      </c>
      <c r="C124" s="11">
        <v>80</v>
      </c>
      <c r="D124" s="150">
        <v>0</v>
      </c>
      <c r="E124" s="157">
        <v>95</v>
      </c>
      <c r="F124">
        <v>95</v>
      </c>
    </row>
    <row r="125" spans="1:5" ht="12.75">
      <c r="A125" s="3" t="s">
        <v>155</v>
      </c>
      <c r="B125" s="3">
        <v>2</v>
      </c>
      <c r="C125" s="12">
        <v>2</v>
      </c>
      <c r="D125" s="150">
        <v>5</v>
      </c>
      <c r="E125" s="155">
        <v>5</v>
      </c>
    </row>
    <row r="126" spans="1:5" ht="12.75">
      <c r="A126" s="3" t="s">
        <v>156</v>
      </c>
      <c r="B126" s="3">
        <v>3</v>
      </c>
      <c r="C126" s="12">
        <v>3</v>
      </c>
      <c r="D126" s="150">
        <v>5</v>
      </c>
      <c r="E126" s="155">
        <v>5</v>
      </c>
    </row>
    <row r="127" spans="1:6" ht="13.5" thickBot="1">
      <c r="A127" s="3" t="s">
        <v>78</v>
      </c>
      <c r="B127" s="3">
        <v>290</v>
      </c>
      <c r="C127" s="12">
        <v>360</v>
      </c>
      <c r="D127" s="150">
        <f>SUM(D114:D126)</f>
        <v>350</v>
      </c>
      <c r="E127" s="154">
        <f>SUM(E115:E126)</f>
        <v>495</v>
      </c>
      <c r="F127" s="6"/>
    </row>
    <row r="129" spans="1:4" ht="12.75">
      <c r="A129" s="1" t="s">
        <v>157</v>
      </c>
      <c r="B129" s="5">
        <v>2006</v>
      </c>
      <c r="C129" s="13">
        <v>2007</v>
      </c>
      <c r="D129" s="5">
        <v>2008</v>
      </c>
    </row>
    <row r="130" spans="1:4" ht="12.75">
      <c r="A130" s="3" t="s">
        <v>158</v>
      </c>
      <c r="B130" s="3">
        <v>10</v>
      </c>
      <c r="C130" s="12">
        <v>20</v>
      </c>
      <c r="D130" s="17">
        <v>10</v>
      </c>
    </row>
    <row r="131" spans="1:4" ht="12.75">
      <c r="A131" s="3" t="s">
        <v>159</v>
      </c>
      <c r="B131" s="3">
        <v>100</v>
      </c>
      <c r="C131" s="12">
        <v>100</v>
      </c>
      <c r="D131" s="17">
        <v>60</v>
      </c>
    </row>
    <row r="132" spans="1:4" ht="12.75">
      <c r="A132" s="3" t="s">
        <v>160</v>
      </c>
      <c r="B132" s="3">
        <v>390</v>
      </c>
      <c r="C132" s="12">
        <v>400</v>
      </c>
      <c r="D132" s="17">
        <v>350</v>
      </c>
    </row>
    <row r="133" spans="1:4" ht="12.75">
      <c r="A133" s="3" t="s">
        <v>78</v>
      </c>
      <c r="B133" s="3">
        <v>500</v>
      </c>
      <c r="C133" s="12">
        <f>SUM(C130:C132)</f>
        <v>520</v>
      </c>
      <c r="D133" s="15">
        <f>SUM(D130:D132)</f>
        <v>420</v>
      </c>
    </row>
    <row r="134" ht="13.5" thickBot="1"/>
    <row r="135" spans="1:5" ht="12.75">
      <c r="A135" s="1" t="s">
        <v>161</v>
      </c>
      <c r="B135" s="5">
        <v>2006</v>
      </c>
      <c r="C135" s="13">
        <v>2007</v>
      </c>
      <c r="D135" s="149">
        <v>2008</v>
      </c>
      <c r="E135" s="151" t="s">
        <v>268</v>
      </c>
    </row>
    <row r="136" spans="1:5" ht="12.75">
      <c r="A136" s="3" t="s">
        <v>162</v>
      </c>
      <c r="B136" s="3">
        <v>45</v>
      </c>
      <c r="C136" s="12">
        <v>45</v>
      </c>
      <c r="D136" s="150">
        <v>90</v>
      </c>
      <c r="E136" s="152">
        <v>90</v>
      </c>
    </row>
    <row r="137" spans="1:5" ht="12.75">
      <c r="A137" s="3" t="s">
        <v>163</v>
      </c>
      <c r="B137" s="3">
        <v>25</v>
      </c>
      <c r="C137" s="12">
        <v>35</v>
      </c>
      <c r="D137" s="150">
        <v>50</v>
      </c>
      <c r="E137" s="152">
        <v>50</v>
      </c>
    </row>
    <row r="138" spans="1:5" ht="12.75">
      <c r="A138" s="3" t="s">
        <v>164</v>
      </c>
      <c r="B138" s="3">
        <v>10</v>
      </c>
      <c r="C138" s="12">
        <v>10</v>
      </c>
      <c r="D138" s="150">
        <v>50</v>
      </c>
      <c r="E138" s="152">
        <v>50</v>
      </c>
    </row>
    <row r="139" spans="1:5" ht="12.75">
      <c r="A139" s="3" t="s">
        <v>165</v>
      </c>
      <c r="B139" s="3">
        <v>10</v>
      </c>
      <c r="C139" s="12">
        <v>50</v>
      </c>
      <c r="D139" s="150">
        <v>50</v>
      </c>
      <c r="E139" s="152">
        <v>50</v>
      </c>
    </row>
    <row r="140" spans="1:5" ht="12.75">
      <c r="A140" s="3" t="s">
        <v>166</v>
      </c>
      <c r="B140" s="3">
        <v>10</v>
      </c>
      <c r="C140" s="12">
        <v>10</v>
      </c>
      <c r="D140" s="150">
        <v>10</v>
      </c>
      <c r="E140" s="152">
        <v>10</v>
      </c>
    </row>
    <row r="141" spans="1:5" ht="12.75">
      <c r="A141" s="3" t="s">
        <v>167</v>
      </c>
      <c r="B141" s="3">
        <v>0</v>
      </c>
      <c r="C141" s="12">
        <v>0</v>
      </c>
      <c r="D141" s="150">
        <v>0</v>
      </c>
      <c r="E141" s="152">
        <v>0</v>
      </c>
    </row>
    <row r="142" spans="1:6" ht="12.75">
      <c r="A142" s="3" t="s">
        <v>168</v>
      </c>
      <c r="B142" s="3">
        <v>200</v>
      </c>
      <c r="C142" s="12">
        <v>200</v>
      </c>
      <c r="D142" s="150">
        <v>200</v>
      </c>
      <c r="E142" s="153">
        <v>400</v>
      </c>
      <c r="F142">
        <v>200</v>
      </c>
    </row>
    <row r="143" spans="1:5" ht="12.75">
      <c r="A143" s="3" t="s">
        <v>169</v>
      </c>
      <c r="B143" s="3">
        <v>240</v>
      </c>
      <c r="C143" s="12">
        <v>200</v>
      </c>
      <c r="D143" s="150">
        <v>320</v>
      </c>
      <c r="E143" s="152">
        <v>320</v>
      </c>
    </row>
    <row r="144" spans="1:6" ht="13.5" thickBot="1">
      <c r="A144" s="3" t="s">
        <v>78</v>
      </c>
      <c r="B144" s="3">
        <v>540</v>
      </c>
      <c r="C144" s="12">
        <f>SUM(C136:C143)</f>
        <v>550</v>
      </c>
      <c r="D144" s="150">
        <f>SUM(D136:D143)</f>
        <v>770</v>
      </c>
      <c r="E144" s="154">
        <f>SUM(E136:E143)</f>
        <v>970</v>
      </c>
      <c r="F144">
        <v>200</v>
      </c>
    </row>
    <row r="146" spans="1:4" ht="12.75">
      <c r="A146" s="1" t="s">
        <v>170</v>
      </c>
      <c r="B146" s="5">
        <v>2006</v>
      </c>
      <c r="C146" s="13">
        <v>2007</v>
      </c>
      <c r="D146" s="5">
        <v>2008</v>
      </c>
    </row>
    <row r="147" spans="1:4" ht="12.75">
      <c r="A147" s="3" t="s">
        <v>171</v>
      </c>
      <c r="B147" s="3">
        <v>20</v>
      </c>
      <c r="C147" s="12">
        <v>20</v>
      </c>
      <c r="D147" s="15">
        <v>20</v>
      </c>
    </row>
    <row r="148" spans="1:4" ht="12.75">
      <c r="A148" s="3" t="s">
        <v>172</v>
      </c>
      <c r="B148" s="3">
        <v>210</v>
      </c>
      <c r="C148" s="12">
        <v>0</v>
      </c>
      <c r="D148" s="15">
        <v>0</v>
      </c>
    </row>
    <row r="149" spans="1:4" ht="12.75">
      <c r="A149" s="3" t="s">
        <v>173</v>
      </c>
      <c r="B149" s="3">
        <v>20</v>
      </c>
      <c r="C149" s="12">
        <v>20</v>
      </c>
      <c r="D149" s="15">
        <v>20</v>
      </c>
    </row>
    <row r="150" spans="1:4" ht="12.75">
      <c r="A150" s="3" t="s">
        <v>78</v>
      </c>
      <c r="B150" s="3">
        <v>250</v>
      </c>
      <c r="C150" s="12">
        <v>40</v>
      </c>
      <c r="D150" s="15">
        <f>SUM(D147:D149)</f>
        <v>40</v>
      </c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&amp;LPřílohy k návrhu rozpočtu&amp;C2008</oddHeader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tabSelected="1" zoomScale="125" zoomScaleNormal="125" workbookViewId="0" topLeftCell="A1">
      <selection activeCell="F11" sqref="F11"/>
    </sheetView>
  </sheetViews>
  <sheetFormatPr defaultColWidth="9.00390625" defaultRowHeight="12.75"/>
  <cols>
    <col min="1" max="1" width="3.00390625" style="23" customWidth="1"/>
    <col min="2" max="2" width="48.875" style="24" customWidth="1"/>
    <col min="3" max="3" width="8.25390625" style="133" customWidth="1"/>
    <col min="4" max="4" width="9.875" style="26" customWidth="1"/>
    <col min="5" max="5" width="9.25390625" style="27" customWidth="1"/>
    <col min="6" max="6" width="9.25390625" style="26" customWidth="1"/>
    <col min="7" max="7" width="8.875" style="144" customWidth="1"/>
    <col min="8" max="8" width="5.625" style="140" customWidth="1"/>
    <col min="9" max="16384" width="9.125" style="19" customWidth="1"/>
  </cols>
  <sheetData>
    <row r="1" ht="11.25">
      <c r="C1" s="25"/>
    </row>
    <row r="2" ht="11.25">
      <c r="C2" s="25"/>
    </row>
    <row r="3" ht="11.25">
      <c r="C3" s="25"/>
    </row>
    <row r="4" spans="2:6" ht="15.75" customHeight="1">
      <c r="B4" s="28" t="s">
        <v>0</v>
      </c>
      <c r="C4" s="29"/>
      <c r="D4" s="30"/>
      <c r="F4" s="30"/>
    </row>
    <row r="5" spans="1:6" ht="15.75" customHeight="1" thickBot="1">
      <c r="A5" s="31"/>
      <c r="B5" s="32" t="s">
        <v>1</v>
      </c>
      <c r="C5" s="33" t="s">
        <v>190</v>
      </c>
      <c r="D5" s="34" t="s">
        <v>247</v>
      </c>
      <c r="E5" s="35" t="s">
        <v>253</v>
      </c>
      <c r="F5" s="34" t="s">
        <v>249</v>
      </c>
    </row>
    <row r="6" spans="1:8" s="20" customFormat="1" ht="15.75" customHeight="1">
      <c r="A6" s="36"/>
      <c r="B6" s="37" t="s">
        <v>2</v>
      </c>
      <c r="C6" s="38">
        <v>24000</v>
      </c>
      <c r="D6" s="38">
        <v>24000</v>
      </c>
      <c r="E6" s="39">
        <v>12299.78</v>
      </c>
      <c r="F6" s="40">
        <v>24000</v>
      </c>
      <c r="G6" s="145"/>
      <c r="H6" s="141"/>
    </row>
    <row r="7" spans="1:8" s="20" customFormat="1" ht="15.75" customHeight="1">
      <c r="A7" s="36"/>
      <c r="B7" s="41" t="s">
        <v>3</v>
      </c>
      <c r="C7" s="42">
        <v>10900</v>
      </c>
      <c r="D7" s="42">
        <v>10900</v>
      </c>
      <c r="E7" s="39">
        <v>6439.47</v>
      </c>
      <c r="F7" s="44">
        <v>11000</v>
      </c>
      <c r="G7" s="145">
        <v>100</v>
      </c>
      <c r="H7" s="141">
        <v>1</v>
      </c>
    </row>
    <row r="8" spans="1:8" s="20" customFormat="1" ht="15.75" customHeight="1">
      <c r="A8" s="36"/>
      <c r="B8" s="41" t="s">
        <v>4</v>
      </c>
      <c r="C8" s="42">
        <v>3500</v>
      </c>
      <c r="D8" s="42">
        <v>3500</v>
      </c>
      <c r="E8" s="39">
        <v>3427.05</v>
      </c>
      <c r="F8" s="44">
        <v>3700</v>
      </c>
      <c r="G8" s="145">
        <v>200</v>
      </c>
      <c r="H8" s="141">
        <v>2</v>
      </c>
    </row>
    <row r="9" spans="1:8" s="20" customFormat="1" ht="15.75" customHeight="1">
      <c r="A9" s="36"/>
      <c r="B9" s="41" t="s">
        <v>5</v>
      </c>
      <c r="C9" s="42">
        <v>600</v>
      </c>
      <c r="D9" s="42">
        <v>600</v>
      </c>
      <c r="E9" s="39">
        <v>490.63</v>
      </c>
      <c r="F9" s="44">
        <v>800</v>
      </c>
      <c r="G9" s="145">
        <v>200</v>
      </c>
      <c r="H9" s="141">
        <v>3</v>
      </c>
    </row>
    <row r="10" spans="1:8" s="20" customFormat="1" ht="15.75" customHeight="1">
      <c r="A10" s="36"/>
      <c r="B10" s="41" t="s">
        <v>6</v>
      </c>
      <c r="C10" s="42">
        <v>14700</v>
      </c>
      <c r="D10" s="42">
        <v>14700</v>
      </c>
      <c r="E10" s="39">
        <v>11158.45</v>
      </c>
      <c r="F10" s="44">
        <v>15500</v>
      </c>
      <c r="G10" s="145">
        <v>800</v>
      </c>
      <c r="H10" s="141">
        <v>4</v>
      </c>
    </row>
    <row r="11" spans="1:8" s="20" customFormat="1" ht="15.75" customHeight="1">
      <c r="A11" s="36"/>
      <c r="B11" s="41" t="s">
        <v>7</v>
      </c>
      <c r="C11" s="42">
        <v>2500</v>
      </c>
      <c r="D11" s="42">
        <v>2500</v>
      </c>
      <c r="E11" s="39">
        <v>2084.64</v>
      </c>
      <c r="F11" s="43">
        <v>2500</v>
      </c>
      <c r="G11" s="145"/>
      <c r="H11" s="141"/>
    </row>
    <row r="12" spans="1:6" ht="15.75" customHeight="1">
      <c r="A12" s="36"/>
      <c r="B12" s="41" t="s">
        <v>8</v>
      </c>
      <c r="C12" s="42">
        <v>3700</v>
      </c>
      <c r="D12" s="42">
        <v>3700</v>
      </c>
      <c r="E12" s="45">
        <v>2414.11</v>
      </c>
      <c r="F12" s="43">
        <v>3700</v>
      </c>
    </row>
    <row r="13" spans="1:8" ht="15.75" customHeight="1">
      <c r="A13" s="36"/>
      <c r="B13" s="41" t="s">
        <v>9</v>
      </c>
      <c r="C13" s="42">
        <v>6200</v>
      </c>
      <c r="D13" s="42">
        <v>6200</v>
      </c>
      <c r="E13" s="45">
        <v>3444.32</v>
      </c>
      <c r="F13" s="44">
        <v>6500</v>
      </c>
      <c r="G13" s="144">
        <v>300</v>
      </c>
      <c r="H13" s="140">
        <v>5</v>
      </c>
    </row>
    <row r="14" spans="1:6" ht="15.75" customHeight="1">
      <c r="A14" s="36"/>
      <c r="B14" s="41" t="s">
        <v>10</v>
      </c>
      <c r="C14" s="42">
        <v>3300</v>
      </c>
      <c r="D14" s="42">
        <v>3300</v>
      </c>
      <c r="E14" s="45">
        <v>2751.65</v>
      </c>
      <c r="F14" s="43">
        <v>3300</v>
      </c>
    </row>
    <row r="15" spans="1:8" ht="15.75" customHeight="1">
      <c r="A15" s="36"/>
      <c r="B15" s="41" t="s">
        <v>11</v>
      </c>
      <c r="C15" s="42">
        <v>450</v>
      </c>
      <c r="D15" s="42">
        <v>450</v>
      </c>
      <c r="E15" s="45">
        <v>488.62</v>
      </c>
      <c r="F15" s="44">
        <v>500</v>
      </c>
      <c r="G15" s="144">
        <v>50</v>
      </c>
      <c r="H15" s="140">
        <v>6</v>
      </c>
    </row>
    <row r="16" spans="1:6" ht="15.75" customHeight="1">
      <c r="A16" s="36"/>
      <c r="B16" s="46" t="s">
        <v>176</v>
      </c>
      <c r="C16" s="42">
        <v>150</v>
      </c>
      <c r="D16" s="42">
        <v>150</v>
      </c>
      <c r="E16" s="45">
        <v>82.3</v>
      </c>
      <c r="F16" s="43">
        <v>150</v>
      </c>
    </row>
    <row r="17" spans="1:6" ht="15.75" customHeight="1">
      <c r="A17" s="36"/>
      <c r="B17" s="46" t="s">
        <v>177</v>
      </c>
      <c r="C17" s="42">
        <v>1000</v>
      </c>
      <c r="D17" s="42">
        <v>1000</v>
      </c>
      <c r="E17" s="45">
        <v>500.83</v>
      </c>
      <c r="F17" s="43">
        <v>1000</v>
      </c>
    </row>
    <row r="18" spans="1:6" ht="15.75" customHeight="1">
      <c r="A18" s="36"/>
      <c r="B18" s="46" t="s">
        <v>178</v>
      </c>
      <c r="C18" s="42">
        <v>130</v>
      </c>
      <c r="D18" s="42">
        <v>130</v>
      </c>
      <c r="E18" s="45">
        <v>118.32</v>
      </c>
      <c r="F18" s="43">
        <v>130</v>
      </c>
    </row>
    <row r="19" spans="1:6" ht="15.75" customHeight="1">
      <c r="A19" s="36"/>
      <c r="B19" s="46" t="s">
        <v>179</v>
      </c>
      <c r="C19" s="42">
        <v>250</v>
      </c>
      <c r="D19" s="42">
        <v>250</v>
      </c>
      <c r="E19" s="45">
        <v>152.23</v>
      </c>
      <c r="F19" s="43">
        <v>250</v>
      </c>
    </row>
    <row r="20" spans="1:6" ht="15.75" customHeight="1" thickBot="1">
      <c r="A20" s="36"/>
      <c r="B20" s="47" t="s">
        <v>180</v>
      </c>
      <c r="C20" s="42">
        <v>100</v>
      </c>
      <c r="D20" s="42">
        <v>100</v>
      </c>
      <c r="E20" s="48">
        <v>51.12</v>
      </c>
      <c r="F20" s="43">
        <v>100</v>
      </c>
    </row>
    <row r="21" spans="2:6" ht="15.75" customHeight="1" thickBot="1" thickTop="1">
      <c r="B21" s="49" t="s">
        <v>12</v>
      </c>
      <c r="C21" s="50">
        <f>SUM(C6:C20)</f>
        <v>71480</v>
      </c>
      <c r="D21" s="50">
        <f>SUM(D6:D20)</f>
        <v>71480</v>
      </c>
      <c r="E21" s="51">
        <f>SUM(E6:E20)</f>
        <v>45903.52000000002</v>
      </c>
      <c r="F21" s="50">
        <f>SUM(F6:F20)</f>
        <v>73130</v>
      </c>
    </row>
    <row r="22" spans="1:6" ht="15.75" customHeight="1">
      <c r="A22" s="52"/>
      <c r="B22" s="53" t="s">
        <v>71</v>
      </c>
      <c r="C22" s="54">
        <v>12000</v>
      </c>
      <c r="D22" s="55">
        <v>12000</v>
      </c>
      <c r="E22" s="56">
        <v>0</v>
      </c>
      <c r="F22" s="55">
        <v>12000</v>
      </c>
    </row>
    <row r="23" spans="1:6" ht="15.75" customHeight="1">
      <c r="A23" s="52"/>
      <c r="B23" s="53" t="s">
        <v>230</v>
      </c>
      <c r="C23" s="54">
        <v>14355</v>
      </c>
      <c r="D23" s="55">
        <v>14355</v>
      </c>
      <c r="E23" s="57">
        <v>1000</v>
      </c>
      <c r="F23" s="55">
        <v>14355</v>
      </c>
    </row>
    <row r="24" spans="1:6" ht="15.75" customHeight="1">
      <c r="A24" s="52"/>
      <c r="B24" s="41" t="s">
        <v>13</v>
      </c>
      <c r="C24" s="55">
        <v>100</v>
      </c>
      <c r="D24" s="55">
        <v>100</v>
      </c>
      <c r="E24" s="45">
        <v>48.76</v>
      </c>
      <c r="F24" s="55">
        <v>100</v>
      </c>
    </row>
    <row r="25" spans="1:8" ht="15.75" customHeight="1">
      <c r="A25" s="52"/>
      <c r="B25" s="41" t="s">
        <v>14</v>
      </c>
      <c r="C25" s="55">
        <v>1700</v>
      </c>
      <c r="D25" s="55">
        <v>1700</v>
      </c>
      <c r="E25" s="45">
        <v>1255.71</v>
      </c>
      <c r="F25" s="58">
        <v>1900</v>
      </c>
      <c r="G25" s="144">
        <v>200</v>
      </c>
      <c r="H25" s="140">
        <v>7</v>
      </c>
    </row>
    <row r="26" spans="1:6" ht="15.75" customHeight="1">
      <c r="A26" s="52"/>
      <c r="B26" s="41" t="s">
        <v>76</v>
      </c>
      <c r="C26" s="55">
        <v>75</v>
      </c>
      <c r="D26" s="55">
        <v>75</v>
      </c>
      <c r="E26" s="45">
        <v>75</v>
      </c>
      <c r="F26" s="55">
        <v>75</v>
      </c>
    </row>
    <row r="27" spans="1:6" ht="15.75" customHeight="1">
      <c r="A27" s="52"/>
      <c r="B27" s="41" t="s">
        <v>191</v>
      </c>
      <c r="C27" s="55">
        <v>50</v>
      </c>
      <c r="D27" s="55">
        <v>50</v>
      </c>
      <c r="E27" s="45">
        <v>0</v>
      </c>
      <c r="F27" s="55">
        <v>50</v>
      </c>
    </row>
    <row r="28" spans="1:8" ht="15.75" customHeight="1">
      <c r="A28" s="52"/>
      <c r="B28" s="41" t="s">
        <v>15</v>
      </c>
      <c r="C28" s="55">
        <v>0</v>
      </c>
      <c r="D28" s="55">
        <v>0</v>
      </c>
      <c r="E28" s="45">
        <v>48.37</v>
      </c>
      <c r="F28" s="58">
        <v>50</v>
      </c>
      <c r="G28" s="144">
        <v>50</v>
      </c>
      <c r="H28" s="140">
        <v>8</v>
      </c>
    </row>
    <row r="29" spans="1:6" ht="15.75" customHeight="1">
      <c r="A29" s="52"/>
      <c r="B29" s="41" t="s">
        <v>16</v>
      </c>
      <c r="C29" s="55">
        <v>0</v>
      </c>
      <c r="D29" s="55">
        <v>0</v>
      </c>
      <c r="E29" s="45">
        <v>0</v>
      </c>
      <c r="F29" s="55">
        <v>0</v>
      </c>
    </row>
    <row r="30" spans="1:6" ht="15.75" customHeight="1">
      <c r="A30" s="52"/>
      <c r="B30" s="41" t="s">
        <v>17</v>
      </c>
      <c r="C30" s="55">
        <v>50</v>
      </c>
      <c r="D30" s="55">
        <v>50</v>
      </c>
      <c r="E30" s="45">
        <v>22.04</v>
      </c>
      <c r="F30" s="55">
        <v>50</v>
      </c>
    </row>
    <row r="31" spans="1:6" ht="15.75" customHeight="1" thickBot="1">
      <c r="A31" s="52"/>
      <c r="B31" s="41" t="s">
        <v>18</v>
      </c>
      <c r="C31" s="59">
        <v>10</v>
      </c>
      <c r="D31" s="59">
        <v>10</v>
      </c>
      <c r="E31" s="48">
        <v>2.21</v>
      </c>
      <c r="F31" s="59">
        <v>10</v>
      </c>
    </row>
    <row r="32" spans="2:6" ht="15.75" customHeight="1" thickBot="1" thickTop="1">
      <c r="B32" s="60" t="s">
        <v>19</v>
      </c>
      <c r="C32" s="61">
        <f>SUM(C22:C31)</f>
        <v>28340</v>
      </c>
      <c r="D32" s="61">
        <f>SUM(D22:D31)</f>
        <v>28340</v>
      </c>
      <c r="E32" s="62">
        <f>SUM(E22:E31)</f>
        <v>2452.09</v>
      </c>
      <c r="F32" s="61">
        <f>SUM(F22:F31)</f>
        <v>28590</v>
      </c>
    </row>
    <row r="33" spans="2:6" ht="15.75" customHeight="1" thickTop="1">
      <c r="B33" s="63"/>
      <c r="C33" s="64"/>
      <c r="D33" s="65"/>
      <c r="F33" s="65"/>
    </row>
    <row r="34" spans="1:6" ht="15.75" customHeight="1">
      <c r="A34" s="52"/>
      <c r="B34" s="41" t="s">
        <v>20</v>
      </c>
      <c r="C34" s="55">
        <v>18158</v>
      </c>
      <c r="D34" s="55">
        <v>18158</v>
      </c>
      <c r="E34" s="45">
        <v>10592.19</v>
      </c>
      <c r="F34" s="55">
        <v>16648.9</v>
      </c>
    </row>
    <row r="35" spans="1:6" ht="15.75" customHeight="1">
      <c r="A35" s="52"/>
      <c r="B35" s="41" t="s">
        <v>233</v>
      </c>
      <c r="C35" s="55">
        <v>0</v>
      </c>
      <c r="D35" s="55">
        <v>357.39</v>
      </c>
      <c r="E35" s="45">
        <v>357.39</v>
      </c>
      <c r="F35" s="55">
        <v>357.39</v>
      </c>
    </row>
    <row r="36" spans="1:6" ht="15.75" customHeight="1">
      <c r="A36" s="52"/>
      <c r="B36" s="41" t="s">
        <v>174</v>
      </c>
      <c r="C36" s="55">
        <v>27035</v>
      </c>
      <c r="D36" s="55">
        <v>29947</v>
      </c>
      <c r="E36" s="45">
        <v>24374.7</v>
      </c>
      <c r="F36" s="55">
        <v>29947</v>
      </c>
    </row>
    <row r="37" spans="1:6" ht="15.75" customHeight="1">
      <c r="A37" s="52"/>
      <c r="B37" s="41" t="s">
        <v>232</v>
      </c>
      <c r="C37" s="55">
        <v>0</v>
      </c>
      <c r="D37" s="55">
        <v>1158</v>
      </c>
      <c r="E37" s="45">
        <v>1158</v>
      </c>
      <c r="F37" s="55">
        <v>1158</v>
      </c>
    </row>
    <row r="38" spans="1:8" ht="15.75" customHeight="1">
      <c r="A38" s="52"/>
      <c r="B38" s="41" t="s">
        <v>263</v>
      </c>
      <c r="C38" s="55">
        <v>0</v>
      </c>
      <c r="D38" s="55">
        <v>0</v>
      </c>
      <c r="E38" s="45">
        <v>94.47</v>
      </c>
      <c r="F38" s="58">
        <v>95</v>
      </c>
      <c r="G38" s="144">
        <v>95</v>
      </c>
      <c r="H38" s="140">
        <v>9</v>
      </c>
    </row>
    <row r="39" spans="1:8" ht="15.75" customHeight="1">
      <c r="A39" s="52"/>
      <c r="B39" s="41" t="s">
        <v>250</v>
      </c>
      <c r="C39" s="55">
        <v>0</v>
      </c>
      <c r="D39" s="55">
        <v>0</v>
      </c>
      <c r="E39" s="45">
        <v>250</v>
      </c>
      <c r="F39" s="58">
        <v>250</v>
      </c>
      <c r="G39" s="144">
        <v>250</v>
      </c>
      <c r="H39" s="140">
        <v>10</v>
      </c>
    </row>
    <row r="40" spans="1:8" ht="15.75" customHeight="1">
      <c r="A40" s="52"/>
      <c r="B40" s="41" t="s">
        <v>251</v>
      </c>
      <c r="C40" s="55">
        <v>0</v>
      </c>
      <c r="D40" s="55">
        <v>0</v>
      </c>
      <c r="E40" s="45">
        <v>72</v>
      </c>
      <c r="F40" s="58">
        <v>72</v>
      </c>
      <c r="G40" s="144">
        <v>72</v>
      </c>
      <c r="H40" s="140">
        <v>11</v>
      </c>
    </row>
    <row r="41" spans="1:6" ht="15.75" customHeight="1">
      <c r="A41" s="52"/>
      <c r="B41" s="41" t="s">
        <v>246</v>
      </c>
      <c r="C41" s="55">
        <v>0</v>
      </c>
      <c r="D41" s="55">
        <v>0</v>
      </c>
      <c r="E41" s="45">
        <v>0</v>
      </c>
      <c r="F41" s="55">
        <v>0</v>
      </c>
    </row>
    <row r="42" spans="1:6" ht="15.75" customHeight="1">
      <c r="A42" s="52"/>
      <c r="B42" s="41" t="s">
        <v>21</v>
      </c>
      <c r="C42" s="55">
        <v>2000</v>
      </c>
      <c r="D42" s="55">
        <v>2000</v>
      </c>
      <c r="E42" s="45">
        <v>2021.5</v>
      </c>
      <c r="F42" s="55">
        <v>2000</v>
      </c>
    </row>
    <row r="43" spans="1:6" ht="15.75" customHeight="1">
      <c r="A43" s="52"/>
      <c r="B43" s="41" t="s">
        <v>216</v>
      </c>
      <c r="C43" s="55">
        <v>90</v>
      </c>
      <c r="D43" s="55">
        <v>90</v>
      </c>
      <c r="E43" s="45">
        <v>67.3</v>
      </c>
      <c r="F43" s="55">
        <v>90</v>
      </c>
    </row>
    <row r="44" spans="1:6" ht="15.75" customHeight="1">
      <c r="A44" s="52"/>
      <c r="B44" s="41" t="s">
        <v>211</v>
      </c>
      <c r="C44" s="55">
        <v>3500</v>
      </c>
      <c r="D44" s="55">
        <v>3500</v>
      </c>
      <c r="E44" s="45">
        <v>0</v>
      </c>
      <c r="F44" s="55">
        <v>3500</v>
      </c>
    </row>
    <row r="45" spans="1:8" ht="15.75" customHeight="1">
      <c r="A45" s="52"/>
      <c r="B45" s="41" t="s">
        <v>212</v>
      </c>
      <c r="C45" s="55">
        <v>3000</v>
      </c>
      <c r="D45" s="43">
        <v>5500</v>
      </c>
      <c r="E45" s="45">
        <v>0</v>
      </c>
      <c r="F45" s="44">
        <v>6500</v>
      </c>
      <c r="G45" s="144">
        <v>1000</v>
      </c>
      <c r="H45" s="140">
        <v>12</v>
      </c>
    </row>
    <row r="46" spans="1:6" ht="15.75" customHeight="1">
      <c r="A46" s="52"/>
      <c r="B46" s="41" t="s">
        <v>239</v>
      </c>
      <c r="C46" s="55">
        <v>3500</v>
      </c>
      <c r="D46" s="55">
        <v>350</v>
      </c>
      <c r="E46" s="45">
        <v>304.66</v>
      </c>
      <c r="F46" s="55">
        <v>350</v>
      </c>
    </row>
    <row r="47" spans="1:6" ht="15.75" customHeight="1">
      <c r="A47" s="52"/>
      <c r="B47" s="41" t="s">
        <v>213</v>
      </c>
      <c r="C47" s="55">
        <v>3000</v>
      </c>
      <c r="D47" s="43">
        <v>3000</v>
      </c>
      <c r="E47" s="45">
        <v>0</v>
      </c>
      <c r="F47" s="43">
        <v>3000</v>
      </c>
    </row>
    <row r="48" spans="1:8" ht="15.75" customHeight="1">
      <c r="A48" s="52"/>
      <c r="B48" s="41" t="s">
        <v>214</v>
      </c>
      <c r="C48" s="55">
        <v>3000</v>
      </c>
      <c r="D48" s="43">
        <v>9500</v>
      </c>
      <c r="E48" s="45">
        <v>600</v>
      </c>
      <c r="F48" s="44">
        <v>10000</v>
      </c>
      <c r="G48" s="144">
        <v>500</v>
      </c>
      <c r="H48" s="140">
        <v>13</v>
      </c>
    </row>
    <row r="49" spans="1:6" ht="15.75" customHeight="1">
      <c r="A49" s="52"/>
      <c r="B49" s="41" t="s">
        <v>67</v>
      </c>
      <c r="C49" s="55">
        <v>2500</v>
      </c>
      <c r="D49" s="43">
        <v>5000</v>
      </c>
      <c r="E49" s="45">
        <v>0</v>
      </c>
      <c r="F49" s="43">
        <v>5000</v>
      </c>
    </row>
    <row r="50" spans="1:8" ht="15.75" customHeight="1">
      <c r="A50" s="52"/>
      <c r="B50" s="41" t="s">
        <v>22</v>
      </c>
      <c r="C50" s="55">
        <v>0</v>
      </c>
      <c r="D50" s="55">
        <v>0</v>
      </c>
      <c r="E50" s="45">
        <v>163.53</v>
      </c>
      <c r="F50" s="58">
        <v>165</v>
      </c>
      <c r="G50" s="144">
        <v>165</v>
      </c>
      <c r="H50" s="140">
        <v>14</v>
      </c>
    </row>
    <row r="51" spans="1:6" ht="15.75" customHeight="1">
      <c r="A51" s="52"/>
      <c r="B51" s="41" t="s">
        <v>23</v>
      </c>
      <c r="C51" s="55">
        <v>140</v>
      </c>
      <c r="D51" s="55">
        <v>140</v>
      </c>
      <c r="E51" s="45">
        <v>68.7</v>
      </c>
      <c r="F51" s="55">
        <v>140</v>
      </c>
    </row>
    <row r="52" spans="2:6" ht="15.75" customHeight="1" thickBot="1">
      <c r="B52" s="66" t="s">
        <v>24</v>
      </c>
      <c r="C52" s="67">
        <f>SUM(C34:C51)</f>
        <v>65923</v>
      </c>
      <c r="D52" s="67">
        <f>SUM(D34:D51)</f>
        <v>78700.39</v>
      </c>
      <c r="E52" s="67">
        <f>SUM(E34:E51)</f>
        <v>40124.44</v>
      </c>
      <c r="F52" s="67">
        <f>SUM(F34:F51)</f>
        <v>79273.29000000001</v>
      </c>
    </row>
    <row r="53" spans="2:6" ht="15.75" customHeight="1" thickBot="1">
      <c r="B53" s="68" t="s">
        <v>25</v>
      </c>
      <c r="C53" s="69">
        <f>SUM(C52,C32,C21,C33)</f>
        <v>165743</v>
      </c>
      <c r="D53" s="70">
        <f>SUM(D52,D32,D21,D33)</f>
        <v>178520.39</v>
      </c>
      <c r="E53" s="70">
        <f>SUM(E52,E32,E21,E33)</f>
        <v>88480.05000000002</v>
      </c>
      <c r="F53" s="134">
        <f>SUM(F52,F32,F21,F33)</f>
        <v>180993.29</v>
      </c>
    </row>
    <row r="54" spans="2:6" ht="15.75" customHeight="1">
      <c r="B54" s="105"/>
      <c r="C54" s="106"/>
      <c r="D54" s="106"/>
      <c r="E54" s="106"/>
      <c r="F54" s="106"/>
    </row>
    <row r="55" spans="2:6" ht="15.75" customHeight="1">
      <c r="B55" s="105"/>
      <c r="C55" s="106"/>
      <c r="D55" s="106"/>
      <c r="E55" s="106"/>
      <c r="F55" s="106"/>
    </row>
    <row r="56" spans="2:6" ht="15.75" customHeight="1">
      <c r="B56" s="28" t="s">
        <v>26</v>
      </c>
      <c r="C56" s="71"/>
      <c r="D56" s="72"/>
      <c r="F56" s="72"/>
    </row>
    <row r="57" spans="1:6" ht="15.75" customHeight="1" thickBot="1">
      <c r="A57" s="52"/>
      <c r="B57" s="32" t="s">
        <v>1</v>
      </c>
      <c r="C57" s="73" t="s">
        <v>244</v>
      </c>
      <c r="D57" s="74" t="s">
        <v>247</v>
      </c>
      <c r="E57" s="75" t="s">
        <v>253</v>
      </c>
      <c r="F57" s="74" t="s">
        <v>249</v>
      </c>
    </row>
    <row r="58" spans="1:8" ht="15.75" customHeight="1">
      <c r="A58" s="52"/>
      <c r="B58" s="76" t="s">
        <v>27</v>
      </c>
      <c r="C58" s="77">
        <v>3.6</v>
      </c>
      <c r="D58" s="78">
        <v>98.99</v>
      </c>
      <c r="E58" s="27">
        <v>0</v>
      </c>
      <c r="F58" s="143">
        <v>14.89</v>
      </c>
      <c r="G58" s="144">
        <v>-84.1</v>
      </c>
      <c r="H58" s="140">
        <v>15</v>
      </c>
    </row>
    <row r="59" spans="1:8" s="20" customFormat="1" ht="15.75" customHeight="1" thickBot="1">
      <c r="A59" s="36"/>
      <c r="B59" s="79"/>
      <c r="C59" s="80"/>
      <c r="D59" s="81"/>
      <c r="E59" s="82"/>
      <c r="F59" s="81"/>
      <c r="G59" s="145"/>
      <c r="H59" s="141"/>
    </row>
    <row r="60" spans="1:8" s="20" customFormat="1" ht="15.75" customHeight="1">
      <c r="A60" s="36"/>
      <c r="B60" s="83" t="s">
        <v>28</v>
      </c>
      <c r="C60" s="40">
        <v>1830</v>
      </c>
      <c r="D60" s="40">
        <v>1830</v>
      </c>
      <c r="E60" s="84">
        <v>1067.5</v>
      </c>
      <c r="F60" s="40">
        <v>1830</v>
      </c>
      <c r="G60" s="145"/>
      <c r="H60" s="141"/>
    </row>
    <row r="61" spans="1:8" s="20" customFormat="1" ht="15.75" customHeight="1">
      <c r="A61" s="36"/>
      <c r="B61" s="41" t="s">
        <v>175</v>
      </c>
      <c r="C61" s="85">
        <v>2950</v>
      </c>
      <c r="D61" s="85">
        <v>2950</v>
      </c>
      <c r="E61" s="39">
        <v>1721</v>
      </c>
      <c r="F61" s="85">
        <v>2950</v>
      </c>
      <c r="G61" s="145"/>
      <c r="H61" s="141"/>
    </row>
    <row r="62" spans="1:8" s="20" customFormat="1" ht="15.75" customHeight="1">
      <c r="A62" s="36"/>
      <c r="B62" s="41" t="s">
        <v>29</v>
      </c>
      <c r="C62" s="85">
        <v>10000</v>
      </c>
      <c r="D62" s="55">
        <v>11000</v>
      </c>
      <c r="E62" s="39">
        <v>5833.5</v>
      </c>
      <c r="F62" s="55">
        <v>11000</v>
      </c>
      <c r="G62" s="145"/>
      <c r="H62" s="141"/>
    </row>
    <row r="63" spans="1:8" s="20" customFormat="1" ht="15.75" customHeight="1">
      <c r="A63" s="36"/>
      <c r="B63" s="41" t="s">
        <v>256</v>
      </c>
      <c r="C63" s="85">
        <v>0</v>
      </c>
      <c r="D63" s="55">
        <v>0</v>
      </c>
      <c r="E63" s="39">
        <v>14</v>
      </c>
      <c r="F63" s="55">
        <v>0</v>
      </c>
      <c r="G63" s="145"/>
      <c r="H63" s="141"/>
    </row>
    <row r="64" spans="1:6" ht="15.75" customHeight="1">
      <c r="A64" s="36"/>
      <c r="B64" s="41" t="s">
        <v>30</v>
      </c>
      <c r="C64" s="43">
        <v>2150</v>
      </c>
      <c r="D64" s="43">
        <v>2150</v>
      </c>
      <c r="E64" s="45">
        <v>1254.5</v>
      </c>
      <c r="F64" s="43">
        <v>2150</v>
      </c>
    </row>
    <row r="65" spans="1:6" ht="15.75" customHeight="1">
      <c r="A65" s="36"/>
      <c r="B65" s="41" t="s">
        <v>31</v>
      </c>
      <c r="C65" s="85">
        <v>1090.9</v>
      </c>
      <c r="D65" s="85">
        <v>1090.9</v>
      </c>
      <c r="E65" s="45">
        <v>636.4</v>
      </c>
      <c r="F65" s="85">
        <v>1090.9</v>
      </c>
    </row>
    <row r="66" spans="1:6" ht="15.75" customHeight="1">
      <c r="A66" s="36"/>
      <c r="B66" s="41" t="s">
        <v>219</v>
      </c>
      <c r="C66" s="85">
        <v>300</v>
      </c>
      <c r="D66" s="85">
        <v>300</v>
      </c>
      <c r="E66" s="45">
        <v>0</v>
      </c>
      <c r="F66" s="85">
        <v>300</v>
      </c>
    </row>
    <row r="67" spans="1:6" ht="15.75" customHeight="1">
      <c r="A67" s="36"/>
      <c r="B67" s="41" t="s">
        <v>32</v>
      </c>
      <c r="C67" s="85">
        <v>994</v>
      </c>
      <c r="D67" s="85">
        <v>894</v>
      </c>
      <c r="E67" s="45">
        <v>521.5</v>
      </c>
      <c r="F67" s="85">
        <v>894</v>
      </c>
    </row>
    <row r="68" spans="1:6" ht="15.75" customHeight="1">
      <c r="A68" s="36"/>
      <c r="B68" s="41" t="s">
        <v>33</v>
      </c>
      <c r="C68" s="43">
        <v>364.5</v>
      </c>
      <c r="D68" s="43">
        <v>364.5</v>
      </c>
      <c r="E68" s="45">
        <v>213</v>
      </c>
      <c r="F68" s="43">
        <v>364.5</v>
      </c>
    </row>
    <row r="69" spans="1:6" ht="15.75" customHeight="1">
      <c r="A69" s="36"/>
      <c r="B69" s="41" t="s">
        <v>77</v>
      </c>
      <c r="C69" s="43">
        <v>14355</v>
      </c>
      <c r="D69" s="43">
        <v>14355</v>
      </c>
      <c r="E69" s="45">
        <v>4700</v>
      </c>
      <c r="F69" s="43">
        <v>14355</v>
      </c>
    </row>
    <row r="70" spans="1:6" ht="15.75" customHeight="1">
      <c r="A70" s="36"/>
      <c r="B70" s="41" t="s">
        <v>34</v>
      </c>
      <c r="C70" s="85">
        <v>4195</v>
      </c>
      <c r="D70" s="85">
        <v>4195</v>
      </c>
      <c r="E70" s="45">
        <v>2447.1</v>
      </c>
      <c r="F70" s="85">
        <v>4195</v>
      </c>
    </row>
    <row r="71" spans="1:6" ht="15.75" customHeight="1">
      <c r="A71" s="36"/>
      <c r="B71" s="41" t="s">
        <v>35</v>
      </c>
      <c r="C71" s="85">
        <v>3855</v>
      </c>
      <c r="D71" s="85">
        <v>3855</v>
      </c>
      <c r="E71" s="45">
        <v>2398.75</v>
      </c>
      <c r="F71" s="85">
        <v>3855</v>
      </c>
    </row>
    <row r="72" spans="1:6" ht="15.75" customHeight="1">
      <c r="A72" s="86"/>
      <c r="B72" s="46" t="s">
        <v>210</v>
      </c>
      <c r="C72" s="85">
        <v>300</v>
      </c>
      <c r="D72" s="85">
        <v>300</v>
      </c>
      <c r="E72" s="45">
        <v>150</v>
      </c>
      <c r="F72" s="85">
        <v>300</v>
      </c>
    </row>
    <row r="73" spans="1:6" ht="15.75" customHeight="1">
      <c r="A73" s="87"/>
      <c r="B73" s="88" t="s">
        <v>36</v>
      </c>
      <c r="C73" s="89">
        <f>SUM(C60:C72)</f>
        <v>42384.4</v>
      </c>
      <c r="D73" s="89">
        <f>SUM(D60:D72)</f>
        <v>43284.4</v>
      </c>
      <c r="E73" s="89">
        <f>SUM(E60:E72)</f>
        <v>20957.25</v>
      </c>
      <c r="F73" s="89">
        <f>SUM(F60:F72)</f>
        <v>43284.4</v>
      </c>
    </row>
    <row r="74" spans="1:6" ht="15.75" customHeight="1">
      <c r="A74" s="87"/>
      <c r="B74" s="90" t="s">
        <v>74</v>
      </c>
      <c r="C74" s="85">
        <v>1400</v>
      </c>
      <c r="D74" s="85">
        <v>1400</v>
      </c>
      <c r="E74" s="45">
        <v>796.73</v>
      </c>
      <c r="F74" s="85">
        <v>1400</v>
      </c>
    </row>
    <row r="75" spans="1:8" ht="15.75" customHeight="1">
      <c r="A75" s="52"/>
      <c r="B75" s="41" t="s">
        <v>267</v>
      </c>
      <c r="C75" s="91">
        <v>500</v>
      </c>
      <c r="D75" s="91">
        <v>500</v>
      </c>
      <c r="E75" s="45">
        <v>453</v>
      </c>
      <c r="F75" s="92">
        <v>600</v>
      </c>
      <c r="G75" s="144">
        <v>100</v>
      </c>
      <c r="H75" s="140">
        <v>16</v>
      </c>
    </row>
    <row r="76" spans="1:8" s="20" customFormat="1" ht="15.75" customHeight="1">
      <c r="A76" s="52"/>
      <c r="B76" s="41" t="s">
        <v>229</v>
      </c>
      <c r="C76" s="91">
        <v>100</v>
      </c>
      <c r="D76" s="91">
        <v>100</v>
      </c>
      <c r="E76" s="39">
        <v>117</v>
      </c>
      <c r="F76" s="91">
        <v>100</v>
      </c>
      <c r="G76" s="145"/>
      <c r="H76" s="141"/>
    </row>
    <row r="77" spans="1:8" s="20" customFormat="1" ht="15.75" customHeight="1">
      <c r="A77" s="52"/>
      <c r="B77" s="41" t="s">
        <v>198</v>
      </c>
      <c r="C77" s="91">
        <v>100</v>
      </c>
      <c r="D77" s="91">
        <v>100</v>
      </c>
      <c r="E77" s="39">
        <v>102.98</v>
      </c>
      <c r="F77" s="91">
        <v>100</v>
      </c>
      <c r="G77" s="145"/>
      <c r="H77" s="141"/>
    </row>
    <row r="78" spans="1:8" s="20" customFormat="1" ht="15.75" customHeight="1">
      <c r="A78" s="52"/>
      <c r="B78" s="41" t="s">
        <v>235</v>
      </c>
      <c r="C78" s="91">
        <v>0</v>
      </c>
      <c r="D78" s="91">
        <v>100</v>
      </c>
      <c r="E78" s="39">
        <v>0</v>
      </c>
      <c r="F78" s="91">
        <v>100</v>
      </c>
      <c r="G78" s="145"/>
      <c r="H78" s="141"/>
    </row>
    <row r="79" spans="1:8" s="20" customFormat="1" ht="15.75" customHeight="1">
      <c r="A79" s="52"/>
      <c r="B79" s="41" t="s">
        <v>236</v>
      </c>
      <c r="C79" s="91">
        <v>0</v>
      </c>
      <c r="D79" s="91">
        <v>300</v>
      </c>
      <c r="E79" s="39">
        <v>0</v>
      </c>
      <c r="F79" s="91">
        <v>300</v>
      </c>
      <c r="G79" s="145"/>
      <c r="H79" s="141"/>
    </row>
    <row r="80" spans="1:8" s="20" customFormat="1" ht="15.75" customHeight="1">
      <c r="A80" s="52"/>
      <c r="B80" s="41" t="s">
        <v>208</v>
      </c>
      <c r="C80" s="91">
        <v>150</v>
      </c>
      <c r="D80" s="91">
        <v>150</v>
      </c>
      <c r="E80" s="39">
        <v>150</v>
      </c>
      <c r="F80" s="91">
        <v>150</v>
      </c>
      <c r="G80" s="145"/>
      <c r="H80" s="141"/>
    </row>
    <row r="81" spans="1:8" s="20" customFormat="1" ht="15.75" customHeight="1">
      <c r="A81" s="52"/>
      <c r="B81" s="41" t="s">
        <v>215</v>
      </c>
      <c r="C81" s="91">
        <v>250</v>
      </c>
      <c r="D81" s="91">
        <v>250</v>
      </c>
      <c r="E81" s="39">
        <v>0</v>
      </c>
      <c r="F81" s="91">
        <v>250</v>
      </c>
      <c r="G81" s="145"/>
      <c r="H81" s="141"/>
    </row>
    <row r="82" spans="1:8" s="20" customFormat="1" ht="15.75" customHeight="1">
      <c r="A82" s="52"/>
      <c r="B82" s="41" t="s">
        <v>223</v>
      </c>
      <c r="C82" s="91">
        <v>200</v>
      </c>
      <c r="D82" s="91">
        <v>400</v>
      </c>
      <c r="E82" s="39">
        <v>421.3</v>
      </c>
      <c r="F82" s="92">
        <v>430</v>
      </c>
      <c r="G82" s="145">
        <v>30</v>
      </c>
      <c r="H82" s="141">
        <v>17</v>
      </c>
    </row>
    <row r="83" spans="1:8" s="20" customFormat="1" ht="15.75" customHeight="1">
      <c r="A83" s="52"/>
      <c r="B83" s="41" t="s">
        <v>217</v>
      </c>
      <c r="C83" s="91">
        <v>1200</v>
      </c>
      <c r="D83" s="91">
        <v>400</v>
      </c>
      <c r="E83" s="39">
        <v>110</v>
      </c>
      <c r="F83" s="92">
        <v>300</v>
      </c>
      <c r="G83" s="145">
        <v>-100</v>
      </c>
      <c r="H83" s="141">
        <v>18</v>
      </c>
    </row>
    <row r="84" spans="1:6" ht="15.75" customHeight="1">
      <c r="A84" s="52"/>
      <c r="B84" s="41" t="s">
        <v>68</v>
      </c>
      <c r="C84" s="91">
        <v>50</v>
      </c>
      <c r="D84" s="91">
        <v>50</v>
      </c>
      <c r="E84" s="45">
        <v>0</v>
      </c>
      <c r="F84" s="91">
        <v>50</v>
      </c>
    </row>
    <row r="85" spans="1:8" ht="15.75" customHeight="1">
      <c r="A85" s="52"/>
      <c r="B85" s="41" t="s">
        <v>37</v>
      </c>
      <c r="C85" s="93">
        <v>0</v>
      </c>
      <c r="D85" s="93">
        <v>0</v>
      </c>
      <c r="E85" s="45">
        <v>163.53</v>
      </c>
      <c r="F85" s="94">
        <v>165</v>
      </c>
      <c r="G85" s="144">
        <v>165</v>
      </c>
      <c r="H85" s="140">
        <v>19</v>
      </c>
    </row>
    <row r="86" spans="1:6" ht="15.75" customHeight="1">
      <c r="A86" s="52"/>
      <c r="B86" s="41" t="s">
        <v>38</v>
      </c>
      <c r="C86" s="91">
        <v>140</v>
      </c>
      <c r="D86" s="91">
        <v>140</v>
      </c>
      <c r="E86" s="45">
        <v>68.7</v>
      </c>
      <c r="F86" s="91">
        <v>140</v>
      </c>
    </row>
    <row r="87" spans="1:6" ht="15.75" customHeight="1">
      <c r="A87" s="52"/>
      <c r="B87" s="41" t="s">
        <v>39</v>
      </c>
      <c r="C87" s="91">
        <v>2600</v>
      </c>
      <c r="D87" s="91">
        <v>2600</v>
      </c>
      <c r="E87" s="45">
        <v>862.72</v>
      </c>
      <c r="F87" s="91">
        <v>2600</v>
      </c>
    </row>
    <row r="88" spans="1:6" ht="15.75" customHeight="1">
      <c r="A88" s="52"/>
      <c r="B88" s="41" t="s">
        <v>40</v>
      </c>
      <c r="C88" s="91">
        <v>28000</v>
      </c>
      <c r="D88" s="91">
        <v>28000</v>
      </c>
      <c r="E88" s="45">
        <v>14831.98</v>
      </c>
      <c r="F88" s="91">
        <v>28000</v>
      </c>
    </row>
    <row r="89" spans="1:6" ht="15.75" customHeight="1">
      <c r="A89" s="52"/>
      <c r="B89" s="41" t="s">
        <v>41</v>
      </c>
      <c r="C89" s="91">
        <v>770</v>
      </c>
      <c r="D89" s="91">
        <v>770</v>
      </c>
      <c r="E89" s="45">
        <v>556.12</v>
      </c>
      <c r="F89" s="91">
        <v>770</v>
      </c>
    </row>
    <row r="90" spans="1:6" ht="15.75" customHeight="1">
      <c r="A90" s="52"/>
      <c r="B90" s="41" t="s">
        <v>70</v>
      </c>
      <c r="C90" s="91">
        <v>2600</v>
      </c>
      <c r="D90" s="91">
        <v>2600</v>
      </c>
      <c r="E90" s="45">
        <v>2605.7</v>
      </c>
      <c r="F90" s="91">
        <v>2600</v>
      </c>
    </row>
    <row r="91" spans="1:6" ht="15.75" customHeight="1">
      <c r="A91" s="52"/>
      <c r="B91" s="41" t="s">
        <v>42</v>
      </c>
      <c r="C91" s="91">
        <v>27035</v>
      </c>
      <c r="D91" s="91">
        <v>29947</v>
      </c>
      <c r="E91" s="45">
        <v>23816.56</v>
      </c>
      <c r="F91" s="91">
        <v>29947</v>
      </c>
    </row>
    <row r="92" spans="1:6" ht="15.75" customHeight="1">
      <c r="A92" s="95"/>
      <c r="B92" s="136" t="s">
        <v>75</v>
      </c>
      <c r="C92" s="97">
        <f>SUM(C73:C91)</f>
        <v>107479.4</v>
      </c>
      <c r="D92" s="97">
        <f>SUM(D73:D91)</f>
        <v>111091.4</v>
      </c>
      <c r="E92" s="97">
        <f>SUM(E73:E91)</f>
        <v>66013.57</v>
      </c>
      <c r="F92" s="97">
        <f>SUM(F73:F91)</f>
        <v>111286.4</v>
      </c>
    </row>
    <row r="93" spans="1:6" ht="15.75" customHeight="1">
      <c r="A93" s="95"/>
      <c r="B93" s="96"/>
      <c r="C93" s="135"/>
      <c r="D93" s="135"/>
      <c r="E93" s="135"/>
      <c r="F93" s="135"/>
    </row>
    <row r="94" spans="1:6" ht="15.75" customHeight="1">
      <c r="A94" s="95"/>
      <c r="B94" s="96"/>
      <c r="C94" s="135"/>
      <c r="D94" s="135"/>
      <c r="E94" s="135"/>
      <c r="F94" s="135"/>
    </row>
    <row r="95" spans="1:6" ht="15.75" customHeight="1">
      <c r="A95" s="95"/>
      <c r="B95" s="96"/>
      <c r="C95" s="135"/>
      <c r="D95" s="135"/>
      <c r="E95" s="135"/>
      <c r="F95" s="135"/>
    </row>
    <row r="96" spans="1:6" ht="15.75" customHeight="1">
      <c r="A96" s="95"/>
      <c r="B96" s="96"/>
      <c r="C96" s="135"/>
      <c r="D96" s="135"/>
      <c r="E96" s="135"/>
      <c r="F96" s="135"/>
    </row>
    <row r="97" spans="2:6" ht="15.75" customHeight="1">
      <c r="B97" s="137" t="s">
        <v>43</v>
      </c>
      <c r="C97" s="71"/>
      <c r="D97" s="72"/>
      <c r="F97" s="72"/>
    </row>
    <row r="98" spans="1:6" ht="15.75" customHeight="1">
      <c r="A98" s="52"/>
      <c r="B98" s="41" t="s">
        <v>44</v>
      </c>
      <c r="C98" s="91">
        <v>200</v>
      </c>
      <c r="D98" s="91">
        <v>200</v>
      </c>
      <c r="E98" s="45">
        <v>145.92</v>
      </c>
      <c r="F98" s="91">
        <v>200</v>
      </c>
    </row>
    <row r="99" spans="1:6" ht="15.75" customHeight="1">
      <c r="A99" s="52"/>
      <c r="B99" s="41" t="s">
        <v>69</v>
      </c>
      <c r="C99" s="91">
        <v>2950</v>
      </c>
      <c r="D99" s="91">
        <v>2950</v>
      </c>
      <c r="E99" s="45">
        <v>1638.5</v>
      </c>
      <c r="F99" s="91">
        <v>2950</v>
      </c>
    </row>
    <row r="100" spans="1:6" ht="15.75" customHeight="1">
      <c r="A100" s="52"/>
      <c r="B100" s="41" t="s">
        <v>45</v>
      </c>
      <c r="C100" s="91">
        <v>1900</v>
      </c>
      <c r="D100" s="91">
        <v>1900</v>
      </c>
      <c r="E100" s="45">
        <v>710.25</v>
      </c>
      <c r="F100" s="91">
        <v>1900</v>
      </c>
    </row>
    <row r="101" spans="1:8" ht="15.75" customHeight="1">
      <c r="A101" s="52"/>
      <c r="B101" s="41" t="s">
        <v>46</v>
      </c>
      <c r="C101" s="91">
        <v>2300</v>
      </c>
      <c r="D101" s="91">
        <v>2300</v>
      </c>
      <c r="E101" s="45">
        <v>1637.4</v>
      </c>
      <c r="F101" s="92">
        <v>3000</v>
      </c>
      <c r="G101" s="144">
        <v>700</v>
      </c>
      <c r="H101" s="140">
        <v>20</v>
      </c>
    </row>
    <row r="102" spans="1:8" ht="15.75" customHeight="1">
      <c r="A102" s="52"/>
      <c r="B102" s="41" t="s">
        <v>47</v>
      </c>
      <c r="C102" s="91">
        <v>1600</v>
      </c>
      <c r="D102" s="91">
        <v>1600</v>
      </c>
      <c r="E102" s="45">
        <v>1098.46</v>
      </c>
      <c r="F102" s="92">
        <v>1860</v>
      </c>
      <c r="G102" s="144">
        <v>260</v>
      </c>
      <c r="H102" s="140">
        <v>21</v>
      </c>
    </row>
    <row r="103" spans="1:6" ht="15.75" customHeight="1">
      <c r="A103" s="52"/>
      <c r="B103" s="41" t="s">
        <v>193</v>
      </c>
      <c r="C103" s="91">
        <v>0</v>
      </c>
      <c r="D103" s="91">
        <v>0</v>
      </c>
      <c r="E103" s="45">
        <v>0</v>
      </c>
      <c r="F103" s="91">
        <v>0</v>
      </c>
    </row>
    <row r="104" spans="1:6" ht="15.75" customHeight="1">
      <c r="A104" s="52"/>
      <c r="B104" s="41" t="s">
        <v>48</v>
      </c>
      <c r="C104" s="91">
        <v>160</v>
      </c>
      <c r="D104" s="91">
        <v>160</v>
      </c>
      <c r="E104" s="45">
        <v>0</v>
      </c>
      <c r="F104" s="91">
        <v>160</v>
      </c>
    </row>
    <row r="105" spans="1:8" s="20" customFormat="1" ht="15.75" customHeight="1">
      <c r="A105" s="52"/>
      <c r="B105" s="41" t="s">
        <v>49</v>
      </c>
      <c r="C105" s="91">
        <v>3340</v>
      </c>
      <c r="D105" s="91">
        <v>3340</v>
      </c>
      <c r="E105" s="39">
        <v>2007.46</v>
      </c>
      <c r="F105" s="92">
        <v>3570</v>
      </c>
      <c r="G105" s="145">
        <v>230</v>
      </c>
      <c r="H105" s="141">
        <v>22</v>
      </c>
    </row>
    <row r="106" spans="1:8" s="20" customFormat="1" ht="15.75" customHeight="1">
      <c r="A106" s="52"/>
      <c r="B106" s="41" t="s">
        <v>50</v>
      </c>
      <c r="C106" s="91">
        <v>350</v>
      </c>
      <c r="D106" s="91">
        <v>400</v>
      </c>
      <c r="E106" s="84">
        <v>286.87</v>
      </c>
      <c r="F106" s="91">
        <v>400</v>
      </c>
      <c r="G106" s="145"/>
      <c r="H106" s="141"/>
    </row>
    <row r="107" spans="1:6" ht="15.75" customHeight="1">
      <c r="A107" s="52"/>
      <c r="B107" s="41" t="s">
        <v>51</v>
      </c>
      <c r="C107" s="91">
        <v>420</v>
      </c>
      <c r="D107" s="91">
        <v>420</v>
      </c>
      <c r="E107" s="45">
        <v>206.62</v>
      </c>
      <c r="F107" s="91">
        <v>420</v>
      </c>
    </row>
    <row r="108" spans="1:8" ht="15.75" customHeight="1">
      <c r="A108" s="52"/>
      <c r="B108" s="99" t="s">
        <v>52</v>
      </c>
      <c r="C108" s="91">
        <v>770</v>
      </c>
      <c r="D108" s="91">
        <v>770</v>
      </c>
      <c r="E108" s="45">
        <v>479.13</v>
      </c>
      <c r="F108" s="92">
        <v>970</v>
      </c>
      <c r="G108" s="144">
        <v>200</v>
      </c>
      <c r="H108" s="140">
        <v>23</v>
      </c>
    </row>
    <row r="109" spans="1:6" ht="15.75" customHeight="1">
      <c r="A109" s="52"/>
      <c r="B109" s="99" t="s">
        <v>53</v>
      </c>
      <c r="C109" s="91">
        <v>40</v>
      </c>
      <c r="D109" s="91">
        <v>40</v>
      </c>
      <c r="E109" s="45">
        <v>17.6</v>
      </c>
      <c r="F109" s="91">
        <v>40</v>
      </c>
    </row>
    <row r="110" spans="1:6" ht="15.75" customHeight="1" thickBot="1">
      <c r="A110" s="100"/>
      <c r="B110" s="101" t="s">
        <v>54</v>
      </c>
      <c r="C110" s="102">
        <f>SUM(C98:C109)</f>
        <v>14030</v>
      </c>
      <c r="D110" s="102">
        <f>SUM(D98:D109)</f>
        <v>14080</v>
      </c>
      <c r="E110" s="102">
        <f>SUM(E98:E109)</f>
        <v>8228.21</v>
      </c>
      <c r="F110" s="102">
        <f>SUM(F98:F109)</f>
        <v>15470</v>
      </c>
    </row>
    <row r="111" spans="2:6" ht="15.75" customHeight="1" thickTop="1">
      <c r="B111" s="103" t="s">
        <v>55</v>
      </c>
      <c r="C111" s="104">
        <f>SUM(C110,C73:C91,C58,CA7683)</f>
        <v>121513</v>
      </c>
      <c r="D111" s="104">
        <f>SUM(D110,D73:D91,D58,CC7683)</f>
        <v>125270.39</v>
      </c>
      <c r="E111" s="104">
        <f>SUM(E110,E73:E91,E58,CD7683)</f>
        <v>74241.78</v>
      </c>
      <c r="F111" s="104">
        <f>SUM(F110,F73:F91,F58,CE7683)</f>
        <v>126771.29</v>
      </c>
    </row>
    <row r="112" spans="2:6" ht="15.75" customHeight="1">
      <c r="B112" s="105"/>
      <c r="C112" s="106"/>
      <c r="D112" s="107"/>
      <c r="F112" s="107"/>
    </row>
    <row r="113" spans="2:6" ht="15.75" customHeight="1">
      <c r="B113" s="105"/>
      <c r="C113" s="106"/>
      <c r="D113" s="107"/>
      <c r="F113" s="107"/>
    </row>
    <row r="114" spans="2:6" ht="15.75" customHeight="1">
      <c r="B114" s="28" t="s">
        <v>56</v>
      </c>
      <c r="C114" s="71"/>
      <c r="D114" s="72"/>
      <c r="F114" s="72"/>
    </row>
    <row r="115" spans="1:6" ht="15.75" customHeight="1" thickBot="1">
      <c r="A115" s="52"/>
      <c r="B115" s="108" t="s">
        <v>1</v>
      </c>
      <c r="C115" s="73" t="s">
        <v>245</v>
      </c>
      <c r="D115" s="74" t="s">
        <v>247</v>
      </c>
      <c r="E115" s="45" t="s">
        <v>254</v>
      </c>
      <c r="F115" s="74" t="s">
        <v>249</v>
      </c>
    </row>
    <row r="116" spans="1:6" ht="15.75" customHeight="1">
      <c r="A116" s="52"/>
      <c r="B116" s="109" t="s">
        <v>196</v>
      </c>
      <c r="C116" s="65">
        <v>60</v>
      </c>
      <c r="D116" s="65">
        <v>60</v>
      </c>
      <c r="E116" s="45">
        <v>53</v>
      </c>
      <c r="F116" s="65">
        <v>60</v>
      </c>
    </row>
    <row r="117" spans="1:6" ht="15.75" customHeight="1">
      <c r="A117" s="52"/>
      <c r="B117" s="109" t="s">
        <v>206</v>
      </c>
      <c r="C117" s="65">
        <v>700</v>
      </c>
      <c r="D117" s="65">
        <v>700</v>
      </c>
      <c r="E117" s="45">
        <v>0</v>
      </c>
      <c r="F117" s="65">
        <v>700</v>
      </c>
    </row>
    <row r="118" spans="1:8" ht="15.75" customHeight="1">
      <c r="A118" s="52"/>
      <c r="B118" s="109" t="s">
        <v>255</v>
      </c>
      <c r="C118" s="65">
        <v>0</v>
      </c>
      <c r="D118" s="65">
        <v>0</v>
      </c>
      <c r="E118" s="45">
        <v>0</v>
      </c>
      <c r="F118" s="110">
        <v>35</v>
      </c>
      <c r="G118" s="144">
        <v>35</v>
      </c>
      <c r="H118" s="140">
        <v>24</v>
      </c>
    </row>
    <row r="119" spans="1:6" ht="15.75" customHeight="1">
      <c r="A119" s="52"/>
      <c r="B119" s="109" t="s">
        <v>218</v>
      </c>
      <c r="C119" s="65">
        <v>20</v>
      </c>
      <c r="D119" s="65">
        <v>20</v>
      </c>
      <c r="E119" s="45">
        <v>0</v>
      </c>
      <c r="F119" s="65">
        <v>20</v>
      </c>
    </row>
    <row r="120" spans="1:6" ht="15.75" customHeight="1">
      <c r="A120" s="52"/>
      <c r="B120" s="109" t="s">
        <v>234</v>
      </c>
      <c r="C120" s="65">
        <v>0</v>
      </c>
      <c r="D120" s="65">
        <v>70</v>
      </c>
      <c r="E120" s="45">
        <v>70</v>
      </c>
      <c r="F120" s="65">
        <v>70</v>
      </c>
    </row>
    <row r="121" spans="1:6" ht="15.75" customHeight="1">
      <c r="A121" s="52"/>
      <c r="B121" s="109" t="s">
        <v>238</v>
      </c>
      <c r="C121" s="65">
        <v>0</v>
      </c>
      <c r="D121" s="65">
        <v>600</v>
      </c>
      <c r="E121" s="45">
        <v>0</v>
      </c>
      <c r="F121" s="65">
        <v>600</v>
      </c>
    </row>
    <row r="122" spans="1:6" ht="15.75" customHeight="1">
      <c r="A122" s="52"/>
      <c r="B122" s="109" t="s">
        <v>240</v>
      </c>
      <c r="C122" s="65">
        <v>0</v>
      </c>
      <c r="D122" s="65">
        <v>2000</v>
      </c>
      <c r="E122" s="45">
        <v>570</v>
      </c>
      <c r="F122" s="65">
        <v>2000</v>
      </c>
    </row>
    <row r="123" spans="1:8" ht="15.75" customHeight="1">
      <c r="A123" s="52"/>
      <c r="B123" s="109" t="s">
        <v>237</v>
      </c>
      <c r="C123" s="65">
        <v>0</v>
      </c>
      <c r="D123" s="65">
        <v>100</v>
      </c>
      <c r="E123" s="45">
        <v>172</v>
      </c>
      <c r="F123" s="110">
        <v>172</v>
      </c>
      <c r="G123" s="144">
        <v>72</v>
      </c>
      <c r="H123" s="140">
        <v>25</v>
      </c>
    </row>
    <row r="124" spans="1:6" ht="15.75" customHeight="1">
      <c r="A124" s="52"/>
      <c r="B124" s="109" t="s">
        <v>224</v>
      </c>
      <c r="C124" s="91">
        <v>6000</v>
      </c>
      <c r="D124" s="91">
        <v>7000</v>
      </c>
      <c r="E124" s="45">
        <v>2449.34</v>
      </c>
      <c r="F124" s="91">
        <v>7000</v>
      </c>
    </row>
    <row r="125" spans="1:6" ht="15.75" customHeight="1">
      <c r="A125" s="52"/>
      <c r="B125" s="109" t="s">
        <v>225</v>
      </c>
      <c r="C125" s="91">
        <v>150</v>
      </c>
      <c r="D125" s="91">
        <v>150</v>
      </c>
      <c r="E125" s="45">
        <v>0</v>
      </c>
      <c r="F125" s="91">
        <v>150</v>
      </c>
    </row>
    <row r="126" spans="1:8" ht="15.75" customHeight="1">
      <c r="A126" s="36"/>
      <c r="B126" s="111" t="s">
        <v>72</v>
      </c>
      <c r="C126" s="67">
        <v>600</v>
      </c>
      <c r="D126" s="67">
        <v>600</v>
      </c>
      <c r="E126" s="45">
        <v>0</v>
      </c>
      <c r="F126" s="113">
        <v>400</v>
      </c>
      <c r="G126" s="144">
        <v>-200</v>
      </c>
      <c r="H126" s="140">
        <v>26</v>
      </c>
    </row>
    <row r="127" spans="1:6" ht="15.75" customHeight="1">
      <c r="A127" s="36"/>
      <c r="B127" s="111" t="s">
        <v>202</v>
      </c>
      <c r="C127" s="67">
        <v>340</v>
      </c>
      <c r="D127" s="67">
        <v>340</v>
      </c>
      <c r="E127" s="45">
        <v>0</v>
      </c>
      <c r="F127" s="67">
        <v>340</v>
      </c>
    </row>
    <row r="128" spans="1:6" ht="15.75" customHeight="1">
      <c r="A128" s="36"/>
      <c r="B128" s="111" t="s">
        <v>231</v>
      </c>
      <c r="C128" s="67">
        <v>3500</v>
      </c>
      <c r="D128" s="67">
        <v>350</v>
      </c>
      <c r="E128" s="45">
        <v>326.08</v>
      </c>
      <c r="F128" s="67">
        <v>350</v>
      </c>
    </row>
    <row r="129" spans="1:8" s="20" customFormat="1" ht="15.75" customHeight="1">
      <c r="A129" s="36"/>
      <c r="B129" s="111" t="s">
        <v>73</v>
      </c>
      <c r="C129" s="67">
        <v>1800</v>
      </c>
      <c r="D129" s="67">
        <v>1800</v>
      </c>
      <c r="E129" s="39">
        <v>1689.99</v>
      </c>
      <c r="F129" s="67">
        <v>1800</v>
      </c>
      <c r="G129" s="145"/>
      <c r="H129" s="141"/>
    </row>
    <row r="130" spans="1:8" s="20" customFormat="1" ht="15.75" customHeight="1">
      <c r="A130" s="36"/>
      <c r="B130" s="111" t="s">
        <v>226</v>
      </c>
      <c r="C130" s="67">
        <v>1400</v>
      </c>
      <c r="D130" s="67">
        <v>1400</v>
      </c>
      <c r="E130" s="39">
        <v>988.78</v>
      </c>
      <c r="F130" s="67">
        <v>1400</v>
      </c>
      <c r="G130" s="145"/>
      <c r="H130" s="141"/>
    </row>
    <row r="131" spans="1:8" s="20" customFormat="1" ht="15.75" customHeight="1">
      <c r="A131" s="36"/>
      <c r="B131" s="111" t="s">
        <v>227</v>
      </c>
      <c r="C131" s="67">
        <v>1300</v>
      </c>
      <c r="D131" s="67">
        <v>1150</v>
      </c>
      <c r="E131" s="39">
        <v>65.49</v>
      </c>
      <c r="F131" s="113">
        <v>600</v>
      </c>
      <c r="G131" s="145">
        <v>-550</v>
      </c>
      <c r="H131" s="141">
        <v>27</v>
      </c>
    </row>
    <row r="132" spans="1:8" s="20" customFormat="1" ht="15.75" customHeight="1">
      <c r="A132" s="36"/>
      <c r="B132" s="111" t="s">
        <v>209</v>
      </c>
      <c r="C132" s="91">
        <v>2400</v>
      </c>
      <c r="D132" s="91">
        <v>2850</v>
      </c>
      <c r="E132" s="39">
        <v>2615.97</v>
      </c>
      <c r="F132" s="92">
        <v>3390</v>
      </c>
      <c r="G132" s="145">
        <v>540</v>
      </c>
      <c r="H132" s="141">
        <v>28</v>
      </c>
    </row>
    <row r="133" spans="1:8" s="20" customFormat="1" ht="15.75" customHeight="1">
      <c r="A133" s="36"/>
      <c r="B133" s="112" t="s">
        <v>200</v>
      </c>
      <c r="C133" s="67">
        <v>12000</v>
      </c>
      <c r="D133" s="67">
        <v>22000</v>
      </c>
      <c r="E133" s="39">
        <v>286.71</v>
      </c>
      <c r="F133" s="67">
        <v>22000</v>
      </c>
      <c r="G133" s="145"/>
      <c r="H133" s="141"/>
    </row>
    <row r="134" spans="1:8" s="20" customFormat="1" ht="15.75" customHeight="1">
      <c r="A134" s="36"/>
      <c r="B134" s="112" t="s">
        <v>201</v>
      </c>
      <c r="C134" s="67">
        <v>5000</v>
      </c>
      <c r="D134" s="67">
        <v>19600</v>
      </c>
      <c r="E134" s="39">
        <v>178.5</v>
      </c>
      <c r="F134" s="113">
        <v>4100</v>
      </c>
      <c r="G134" s="145">
        <v>-15500</v>
      </c>
      <c r="H134" s="141">
        <v>29</v>
      </c>
    </row>
    <row r="135" spans="1:8" s="20" customFormat="1" ht="15.75" customHeight="1">
      <c r="A135" s="36"/>
      <c r="B135" s="112" t="s">
        <v>207</v>
      </c>
      <c r="C135" s="67">
        <v>3000</v>
      </c>
      <c r="D135" s="67">
        <v>2000</v>
      </c>
      <c r="E135" s="39">
        <v>1144.83</v>
      </c>
      <c r="F135" s="67">
        <v>2000</v>
      </c>
      <c r="G135" s="145"/>
      <c r="H135" s="141"/>
    </row>
    <row r="136" spans="1:8" s="20" customFormat="1" ht="15.75" customHeight="1">
      <c r="A136" s="36"/>
      <c r="B136" s="112" t="s">
        <v>199</v>
      </c>
      <c r="C136" s="67">
        <v>0</v>
      </c>
      <c r="D136" s="67">
        <v>0</v>
      </c>
      <c r="E136" s="39">
        <v>0</v>
      </c>
      <c r="F136" s="67">
        <v>0</v>
      </c>
      <c r="G136" s="145"/>
      <c r="H136" s="141"/>
    </row>
    <row r="137" spans="1:8" s="20" customFormat="1" ht="15.75" customHeight="1">
      <c r="A137" s="36"/>
      <c r="B137" s="112" t="s">
        <v>228</v>
      </c>
      <c r="C137" s="67">
        <v>1500</v>
      </c>
      <c r="D137" s="67">
        <v>1500</v>
      </c>
      <c r="E137" s="39">
        <v>210.17</v>
      </c>
      <c r="F137" s="113">
        <v>1000</v>
      </c>
      <c r="G137" s="145">
        <v>-500</v>
      </c>
      <c r="H137" s="141">
        <v>30</v>
      </c>
    </row>
    <row r="138" spans="1:8" s="20" customFormat="1" ht="15.75" customHeight="1">
      <c r="A138" s="36"/>
      <c r="B138" s="111" t="s">
        <v>203</v>
      </c>
      <c r="C138" s="67">
        <v>300</v>
      </c>
      <c r="D138" s="67">
        <v>300</v>
      </c>
      <c r="E138" s="39">
        <v>0</v>
      </c>
      <c r="F138" s="67">
        <v>300</v>
      </c>
      <c r="G138" s="145"/>
      <c r="H138" s="141"/>
    </row>
    <row r="139" spans="1:8" ht="15.75" customHeight="1">
      <c r="A139" s="52"/>
      <c r="B139" s="114" t="s">
        <v>266</v>
      </c>
      <c r="C139" s="67">
        <v>3000</v>
      </c>
      <c r="D139" s="67">
        <v>4150</v>
      </c>
      <c r="E139" s="45">
        <v>0</v>
      </c>
      <c r="F139" s="113">
        <v>300</v>
      </c>
      <c r="G139" s="144">
        <v>-3850</v>
      </c>
      <c r="H139" s="140">
        <v>31</v>
      </c>
    </row>
    <row r="140" spans="1:8" ht="15.75" customHeight="1">
      <c r="A140" s="87"/>
      <c r="B140" s="115" t="s">
        <v>257</v>
      </c>
      <c r="C140" s="67">
        <v>0</v>
      </c>
      <c r="D140" s="67">
        <v>0</v>
      </c>
      <c r="E140" s="45">
        <v>254</v>
      </c>
      <c r="F140" s="113">
        <v>370</v>
      </c>
      <c r="G140" s="144">
        <v>370</v>
      </c>
      <c r="H140" s="140">
        <v>32</v>
      </c>
    </row>
    <row r="141" spans="1:8" ht="15.75" customHeight="1">
      <c r="A141" s="87"/>
      <c r="B141" s="114" t="s">
        <v>258</v>
      </c>
      <c r="C141" s="67">
        <v>0</v>
      </c>
      <c r="D141" s="67">
        <v>0</v>
      </c>
      <c r="E141" s="45">
        <v>90.45</v>
      </c>
      <c r="F141" s="113">
        <v>300</v>
      </c>
      <c r="G141" s="144">
        <v>300</v>
      </c>
      <c r="H141" s="140">
        <v>33</v>
      </c>
    </row>
    <row r="142" spans="1:8" ht="15.75" customHeight="1">
      <c r="A142" s="87"/>
      <c r="B142" s="115" t="s">
        <v>259</v>
      </c>
      <c r="C142" s="67">
        <v>0</v>
      </c>
      <c r="D142" s="67">
        <v>0</v>
      </c>
      <c r="E142" s="45">
        <v>60</v>
      </c>
      <c r="F142" s="113">
        <v>60</v>
      </c>
      <c r="G142" s="144">
        <v>60</v>
      </c>
      <c r="H142" s="140">
        <v>34</v>
      </c>
    </row>
    <row r="143" spans="1:8" ht="15.75" customHeight="1">
      <c r="A143" s="87"/>
      <c r="B143" s="115" t="s">
        <v>260</v>
      </c>
      <c r="C143" s="67">
        <v>0</v>
      </c>
      <c r="D143" s="67">
        <v>0</v>
      </c>
      <c r="E143" s="45">
        <v>59.5</v>
      </c>
      <c r="F143" s="113">
        <v>60</v>
      </c>
      <c r="G143" s="144">
        <v>60</v>
      </c>
      <c r="H143" s="140">
        <v>35</v>
      </c>
    </row>
    <row r="144" spans="1:8" ht="15.75" customHeight="1">
      <c r="A144" s="87"/>
      <c r="B144" s="115" t="s">
        <v>261</v>
      </c>
      <c r="C144" s="67">
        <v>0</v>
      </c>
      <c r="D144" s="67">
        <v>0</v>
      </c>
      <c r="E144" s="45">
        <v>33.32</v>
      </c>
      <c r="F144" s="113">
        <v>35</v>
      </c>
      <c r="G144" s="144">
        <v>35</v>
      </c>
      <c r="H144" s="140">
        <v>36</v>
      </c>
    </row>
    <row r="145" spans="1:8" ht="15.75" customHeight="1">
      <c r="A145" s="87"/>
      <c r="B145" s="115" t="s">
        <v>262</v>
      </c>
      <c r="C145" s="67">
        <v>0</v>
      </c>
      <c r="D145" s="67">
        <v>0</v>
      </c>
      <c r="E145" s="45">
        <v>1.1</v>
      </c>
      <c r="F145" s="113">
        <v>3000</v>
      </c>
      <c r="G145" s="144">
        <v>3000</v>
      </c>
      <c r="H145" s="140">
        <v>37</v>
      </c>
    </row>
    <row r="146" spans="1:6" ht="15.75" customHeight="1">
      <c r="A146" s="87"/>
      <c r="B146" s="115" t="s">
        <v>194</v>
      </c>
      <c r="C146" s="67">
        <v>160</v>
      </c>
      <c r="D146" s="67">
        <v>160</v>
      </c>
      <c r="E146" s="45">
        <v>150.08</v>
      </c>
      <c r="F146" s="67">
        <v>160</v>
      </c>
    </row>
    <row r="147" spans="1:6" ht="15.75" customHeight="1">
      <c r="A147" s="87"/>
      <c r="B147" s="115" t="s">
        <v>192</v>
      </c>
      <c r="C147" s="67">
        <v>250</v>
      </c>
      <c r="D147" s="67">
        <v>300</v>
      </c>
      <c r="E147" s="45">
        <v>30</v>
      </c>
      <c r="F147" s="67">
        <v>300</v>
      </c>
    </row>
    <row r="148" spans="1:8" ht="15.75" customHeight="1">
      <c r="A148" s="87"/>
      <c r="B148" s="115" t="s">
        <v>264</v>
      </c>
      <c r="C148" s="67">
        <v>0</v>
      </c>
      <c r="D148" s="67">
        <v>0</v>
      </c>
      <c r="E148" s="45">
        <v>109.76</v>
      </c>
      <c r="F148" s="113">
        <v>150</v>
      </c>
      <c r="G148" s="144">
        <v>150</v>
      </c>
      <c r="H148" s="140">
        <v>38</v>
      </c>
    </row>
    <row r="149" spans="1:6" ht="15.75" customHeight="1">
      <c r="A149" s="87"/>
      <c r="B149" s="115" t="s">
        <v>204</v>
      </c>
      <c r="C149" s="67">
        <v>100</v>
      </c>
      <c r="D149" s="67">
        <v>100</v>
      </c>
      <c r="E149" s="45">
        <v>0</v>
      </c>
      <c r="F149" s="67">
        <v>100</v>
      </c>
    </row>
    <row r="150" spans="1:8" ht="15.75" customHeight="1">
      <c r="A150" s="87"/>
      <c r="B150" s="115" t="s">
        <v>252</v>
      </c>
      <c r="C150" s="67">
        <v>100</v>
      </c>
      <c r="D150" s="67">
        <v>100</v>
      </c>
      <c r="E150" s="45">
        <v>0</v>
      </c>
      <c r="F150" s="113">
        <v>350</v>
      </c>
      <c r="G150" s="144">
        <v>250</v>
      </c>
      <c r="H150" s="140">
        <v>39</v>
      </c>
    </row>
    <row r="151" spans="1:8" s="21" customFormat="1" ht="15.75" customHeight="1">
      <c r="A151" s="36"/>
      <c r="B151" s="116" t="s">
        <v>195</v>
      </c>
      <c r="C151" s="117">
        <v>550</v>
      </c>
      <c r="D151" s="117">
        <v>550</v>
      </c>
      <c r="E151" s="39">
        <v>0</v>
      </c>
      <c r="F151" s="117">
        <v>550</v>
      </c>
      <c r="G151" s="146"/>
      <c r="H151" s="142"/>
    </row>
    <row r="152" spans="2:6" ht="15.75" customHeight="1" thickBot="1">
      <c r="B152" s="66" t="s">
        <v>57</v>
      </c>
      <c r="C152" s="118">
        <f>SUM(C116:C151)</f>
        <v>44230</v>
      </c>
      <c r="D152" s="118">
        <f>SUM(D116:D151)</f>
        <v>69950</v>
      </c>
      <c r="E152" s="118">
        <f>SUM(E116:E151)</f>
        <v>11609.07</v>
      </c>
      <c r="F152" s="118">
        <f>SUM(F116:F151)</f>
        <v>54222</v>
      </c>
    </row>
    <row r="153" spans="2:6" ht="18" customHeight="1">
      <c r="B153" s="105"/>
      <c r="C153" s="119"/>
      <c r="D153" s="98"/>
      <c r="F153" s="98"/>
    </row>
    <row r="154" spans="2:6" ht="15.75" customHeight="1">
      <c r="B154" s="105"/>
      <c r="C154" s="119"/>
      <c r="D154" s="98"/>
      <c r="F154" s="98"/>
    </row>
    <row r="155" spans="2:6" ht="15.75" customHeight="1">
      <c r="B155" s="105"/>
      <c r="C155" s="119"/>
      <c r="D155" s="98"/>
      <c r="F155" s="98"/>
    </row>
    <row r="156" spans="2:6" ht="15.75" customHeight="1" thickBot="1">
      <c r="B156" s="138" t="s">
        <v>58</v>
      </c>
      <c r="C156" s="139" t="s">
        <v>245</v>
      </c>
      <c r="D156" s="74" t="s">
        <v>247</v>
      </c>
      <c r="E156" s="75"/>
      <c r="F156" s="74" t="s">
        <v>249</v>
      </c>
    </row>
    <row r="157" spans="1:6" ht="15.75" customHeight="1">
      <c r="A157" s="52"/>
      <c r="B157" s="37" t="s">
        <v>59</v>
      </c>
      <c r="C157" s="64">
        <v>3350</v>
      </c>
      <c r="D157" s="64">
        <v>3350</v>
      </c>
      <c r="E157" s="120">
        <v>1871.82</v>
      </c>
      <c r="F157" s="64">
        <v>3350</v>
      </c>
    </row>
    <row r="158" spans="1:8" ht="15.75" customHeight="1">
      <c r="A158" s="52"/>
      <c r="B158" s="41" t="s">
        <v>243</v>
      </c>
      <c r="C158" s="64"/>
      <c r="D158" s="64">
        <v>1500</v>
      </c>
      <c r="E158" s="45">
        <v>0</v>
      </c>
      <c r="F158" s="64">
        <v>0</v>
      </c>
      <c r="G158" s="144">
        <v>-1500</v>
      </c>
      <c r="H158" s="140">
        <v>40</v>
      </c>
    </row>
    <row r="159" spans="1:8" ht="15.75" customHeight="1">
      <c r="A159" s="52"/>
      <c r="B159" s="41" t="s">
        <v>248</v>
      </c>
      <c r="C159" s="64">
        <v>0</v>
      </c>
      <c r="D159" s="64">
        <v>15200</v>
      </c>
      <c r="E159" s="45">
        <v>0</v>
      </c>
      <c r="F159" s="64">
        <v>0</v>
      </c>
      <c r="G159" s="144">
        <v>-15200</v>
      </c>
      <c r="H159" s="140">
        <v>41</v>
      </c>
    </row>
    <row r="160" spans="1:6" ht="15.75" customHeight="1">
      <c r="A160" s="52"/>
      <c r="B160" s="41" t="s">
        <v>222</v>
      </c>
      <c r="C160" s="121">
        <v>-370</v>
      </c>
      <c r="D160" s="121">
        <v>-370</v>
      </c>
      <c r="E160" s="45">
        <v>-185</v>
      </c>
      <c r="F160" s="121">
        <v>-370</v>
      </c>
    </row>
    <row r="161" spans="1:6" ht="15.75" customHeight="1">
      <c r="A161" s="52"/>
      <c r="B161" s="41" t="s">
        <v>60</v>
      </c>
      <c r="C161" s="121">
        <v>-580</v>
      </c>
      <c r="D161" s="121">
        <v>-580</v>
      </c>
      <c r="E161" s="45">
        <v>-286.82</v>
      </c>
      <c r="F161" s="121">
        <v>-580</v>
      </c>
    </row>
    <row r="162" spans="1:6" ht="15.75" customHeight="1">
      <c r="A162" s="52"/>
      <c r="B162" s="41" t="s">
        <v>221</v>
      </c>
      <c r="C162" s="121">
        <v>-2400</v>
      </c>
      <c r="D162" s="121">
        <v>-2400</v>
      </c>
      <c r="E162" s="45">
        <v>-1400</v>
      </c>
      <c r="F162" s="121">
        <v>-2400</v>
      </c>
    </row>
    <row r="163" spans="1:6" ht="15.75" customHeight="1">
      <c r="A163" s="52"/>
      <c r="B163" s="122" t="s">
        <v>61</v>
      </c>
      <c r="C163" s="123">
        <f>SUM(C157:C162)</f>
        <v>0</v>
      </c>
      <c r="D163" s="123">
        <f>SUM(D157:D162)</f>
        <v>16700</v>
      </c>
      <c r="E163" s="123">
        <f>SUM(E157:E162)</f>
        <v>0</v>
      </c>
      <c r="F163" s="123">
        <f>SUM(F157:F162)</f>
        <v>0</v>
      </c>
    </row>
    <row r="164" spans="2:6" ht="15.75" customHeight="1">
      <c r="B164" s="124"/>
      <c r="C164" s="106"/>
      <c r="D164" s="98"/>
      <c r="F164" s="98"/>
    </row>
    <row r="165" spans="2:6" ht="15.75" customHeight="1">
      <c r="B165" s="124"/>
      <c r="C165" s="106"/>
      <c r="D165" s="98"/>
      <c r="F165" s="98"/>
    </row>
    <row r="166" spans="2:6" ht="15.75" customHeight="1">
      <c r="B166" s="125" t="s">
        <v>62</v>
      </c>
      <c r="C166" s="71"/>
      <c r="D166" s="72"/>
      <c r="F166" s="72"/>
    </row>
    <row r="167" spans="2:6" ht="15.75" customHeight="1">
      <c r="B167" s="126" t="s">
        <v>0</v>
      </c>
      <c r="C167" s="127">
        <f>C53</f>
        <v>165743</v>
      </c>
      <c r="D167" s="127">
        <f>D53</f>
        <v>178520.39</v>
      </c>
      <c r="E167" s="45"/>
      <c r="F167" s="127">
        <f>F53</f>
        <v>180993.29</v>
      </c>
    </row>
    <row r="168" spans="2:6" ht="15.75" customHeight="1">
      <c r="B168" s="128" t="s">
        <v>63</v>
      </c>
      <c r="C168" s="127">
        <f>-C111</f>
        <v>-121513</v>
      </c>
      <c r="D168" s="127">
        <f>-D111</f>
        <v>-125270.39</v>
      </c>
      <c r="E168" s="45"/>
      <c r="F168" s="127">
        <f>-F111</f>
        <v>-126771.29</v>
      </c>
    </row>
    <row r="169" spans="2:6" ht="15.75" customHeight="1">
      <c r="B169" s="128" t="s">
        <v>64</v>
      </c>
      <c r="C169" s="127">
        <f>-C152</f>
        <v>-44230</v>
      </c>
      <c r="D169" s="127">
        <f>-D152</f>
        <v>-69950</v>
      </c>
      <c r="E169" s="45"/>
      <c r="F169" s="127">
        <f>-F152</f>
        <v>-54222</v>
      </c>
    </row>
    <row r="170" spans="2:6" ht="15.75" customHeight="1">
      <c r="B170" s="129" t="s">
        <v>65</v>
      </c>
      <c r="C170" s="127">
        <f>SUM(C167:C169)</f>
        <v>0</v>
      </c>
      <c r="D170" s="127">
        <f>SUM(D167:D169)</f>
        <v>-16699.999999999985</v>
      </c>
      <c r="E170" s="45"/>
      <c r="F170" s="127">
        <f>SUM(F167:F169)</f>
        <v>0</v>
      </c>
    </row>
    <row r="171" spans="2:6" ht="15.75" customHeight="1">
      <c r="B171" s="129" t="s">
        <v>58</v>
      </c>
      <c r="C171" s="127">
        <f>C163</f>
        <v>0</v>
      </c>
      <c r="D171" s="127">
        <f>D163</f>
        <v>16700</v>
      </c>
      <c r="E171" s="45"/>
      <c r="F171" s="127">
        <f>F163</f>
        <v>0</v>
      </c>
    </row>
    <row r="172" spans="2:6" ht="15.75" customHeight="1">
      <c r="B172" s="130" t="s">
        <v>66</v>
      </c>
      <c r="C172" s="94">
        <f>SUM(C170:C171)</f>
        <v>0</v>
      </c>
      <c r="D172" s="93">
        <f>SUM(D170:D171)</f>
        <v>0</v>
      </c>
      <c r="E172" s="45"/>
      <c r="F172" s="93">
        <f>SUM(F170:F171)</f>
        <v>0</v>
      </c>
    </row>
    <row r="173" spans="2:3" ht="15.75" customHeight="1">
      <c r="B173" s="131"/>
      <c r="C173" s="25"/>
    </row>
    <row r="174" ht="15.75" customHeight="1">
      <c r="C174" s="25"/>
    </row>
    <row r="175" spans="2:3" ht="15.75" customHeight="1">
      <c r="B175" s="132"/>
      <c r="C175" s="25"/>
    </row>
    <row r="176" ht="15.75" customHeight="1">
      <c r="C176" s="25"/>
    </row>
    <row r="177" ht="15.75" customHeight="1">
      <c r="C177" s="25"/>
    </row>
    <row r="178" ht="15.75" customHeight="1">
      <c r="C178" s="25"/>
    </row>
    <row r="179" ht="15.75" customHeight="1">
      <c r="C179" s="25"/>
    </row>
    <row r="180" ht="15.75" customHeight="1">
      <c r="C180" s="25"/>
    </row>
    <row r="181" ht="15.75" customHeight="1">
      <c r="C181" s="25"/>
    </row>
    <row r="182" ht="11.25">
      <c r="C182" s="25"/>
    </row>
    <row r="183" ht="11.25">
      <c r="C183" s="25"/>
    </row>
    <row r="184" ht="11.25">
      <c r="C184" s="25"/>
    </row>
    <row r="185" ht="11.25">
      <c r="C185" s="25"/>
    </row>
    <row r="186" ht="11.25">
      <c r="C186" s="25"/>
    </row>
    <row r="187" ht="11.25">
      <c r="C187" s="25"/>
    </row>
    <row r="188" ht="11.25">
      <c r="C188" s="25"/>
    </row>
    <row r="189" ht="11.25">
      <c r="C189" s="25"/>
    </row>
    <row r="190" ht="11.25">
      <c r="C190" s="25"/>
    </row>
    <row r="191" ht="11.25">
      <c r="C191" s="25"/>
    </row>
    <row r="192" ht="11.25">
      <c r="C192" s="25"/>
    </row>
    <row r="193" ht="11.25">
      <c r="C193" s="25"/>
    </row>
    <row r="194" ht="11.25">
      <c r="C194" s="25"/>
    </row>
    <row r="195" ht="11.25">
      <c r="C195" s="25"/>
    </row>
    <row r="196" ht="11.25">
      <c r="C196" s="25"/>
    </row>
    <row r="197" ht="11.25">
      <c r="C197" s="25"/>
    </row>
    <row r="198" ht="11.25">
      <c r="C198" s="25"/>
    </row>
    <row r="199" ht="11.25">
      <c r="C199" s="25"/>
    </row>
    <row r="200" ht="11.25">
      <c r="C200" s="25"/>
    </row>
    <row r="201" ht="11.25">
      <c r="C201" s="25"/>
    </row>
  </sheetData>
  <printOptions/>
  <pageMargins left="0" right="0" top="0.8267716535433072" bottom="0.7086614173228347" header="0.5118110236220472" footer="0.3937007874015748"/>
  <pageSetup horizontalDpi="600" verticalDpi="600" orientation="portrait" paperSize="9" r:id="rId1"/>
  <headerFooter alignWithMargins="0">
    <oddHeader>&amp;LMĚSTO ČESKÝ BROD&amp;C&amp;"Arial CE,Tučné"ROZPOČET 2008
&amp;Rv tis.</oddHeader>
    <oddFooter>&amp;L&amp;D&amp;C&amp;P&amp;R&amp;8&amp;F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nekolny</cp:lastModifiedBy>
  <cp:lastPrinted>2008-09-08T06:59:16Z</cp:lastPrinted>
  <dcterms:created xsi:type="dcterms:W3CDTF">2004-05-27T05:38:09Z</dcterms:created>
  <dcterms:modified xsi:type="dcterms:W3CDTF">2008-10-09T08:04:07Z</dcterms:modified>
  <cp:category/>
  <cp:version/>
  <cp:contentType/>
  <cp:contentStatus/>
</cp:coreProperties>
</file>