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tabRatio="601" activeTab="0"/>
  </bookViews>
  <sheets>
    <sheet name="přílohy 2009" sheetId="1" r:id="rId1"/>
    <sheet name="2009" sheetId="2" r:id="rId2"/>
  </sheets>
  <definedNames/>
  <calcPr fullCalcOnLoad="1"/>
</workbook>
</file>

<file path=xl/sharedStrings.xml><?xml version="1.0" encoding="utf-8"?>
<sst xmlns="http://schemas.openxmlformats.org/spreadsheetml/2006/main" count="282" uniqueCount="259">
  <si>
    <t>PŘÍJMY</t>
  </si>
  <si>
    <t>Popis</t>
  </si>
  <si>
    <t>Daň z přidané hodnoty</t>
  </si>
  <si>
    <t>Daň z příjmů FO ze záv. čin. a funkč. požitků</t>
  </si>
  <si>
    <t>Daň z příjmů FO ze sam. výděl.činnosti (OSVČ)</t>
  </si>
  <si>
    <t>Daň z příjmu FO z kapitálových výnosů</t>
  </si>
  <si>
    <t>Daň z příjmů právnických osob</t>
  </si>
  <si>
    <t>Daň z příjmů práv. osob za obce</t>
  </si>
  <si>
    <t>Daň z nemovitostí</t>
  </si>
  <si>
    <t>Správní poplatky</t>
  </si>
  <si>
    <t>Místní poplatek za odpad</t>
  </si>
  <si>
    <t>Odvod výtěžku z provozování VHP</t>
  </si>
  <si>
    <t>DAŇOVÉ PŘÍJMY</t>
  </si>
  <si>
    <t>Příjmy z úroků</t>
  </si>
  <si>
    <t>Přijaté sankční platby (pokuty)</t>
  </si>
  <si>
    <t>Přijaté neinvestiční dary</t>
  </si>
  <si>
    <t>Přijaté pojistné náhrady</t>
  </si>
  <si>
    <t xml:space="preserve">Ostatní příjmy </t>
  </si>
  <si>
    <t>Příjmy z úhrad dobýv. prostoru a z vydob. nerostů</t>
  </si>
  <si>
    <t>NEDAŇOVÉ PŘÍJMY</t>
  </si>
  <si>
    <t>Dotace na výkon státní správy (pol. 4112)</t>
  </si>
  <si>
    <t>Dotace na školství (pol. 4112)</t>
  </si>
  <si>
    <t>Platby za žáky z okolních obcí</t>
  </si>
  <si>
    <t>Dotace na obnovu lesních porostů</t>
  </si>
  <si>
    <t>Převod státní dotace pro odb. lesní hospodáře</t>
  </si>
  <si>
    <t>PŘIJATÉ DOTACE</t>
  </si>
  <si>
    <t>Příjmy celkem</t>
  </si>
  <si>
    <t>PROVOZNÍ VÝDAJE</t>
  </si>
  <si>
    <t>Rozpočtová rezerva</t>
  </si>
  <si>
    <t>MKIC - příspěvek zřizovatele</t>
  </si>
  <si>
    <t>Technické služby - příspěvek zřizovatele</t>
  </si>
  <si>
    <t>Městská knihovna - příspěvek zřizovatele</t>
  </si>
  <si>
    <t>MŠ Sokolská - příspěvek zřizovatele</t>
  </si>
  <si>
    <t>MŠ Kollárova - příspěvek zřizovatele</t>
  </si>
  <si>
    <t>MŠ Liblice - příspěvek zřizovatele</t>
  </si>
  <si>
    <t>ZŠ Žitomířská a jídelna - příspěvek zřizovatele</t>
  </si>
  <si>
    <t>ZŠ Tyršova - příspěvek zřizovatele</t>
  </si>
  <si>
    <t>Příspěvkové organizace celkem</t>
  </si>
  <si>
    <t>Převod dotace do střediska Městské lesy</t>
  </si>
  <si>
    <t>Převod státní dotace pro odborné lesní hospodáře</t>
  </si>
  <si>
    <t>Zastupitelé - osobní náklady</t>
  </si>
  <si>
    <t>Osobní náklady zaměstn. MěÚ a pracov. na dohodu</t>
  </si>
  <si>
    <t>Sociální fond (zaměstnanci)</t>
  </si>
  <si>
    <t>DSP a sociální příspěvky (ze státního rozpočtu)</t>
  </si>
  <si>
    <t>Skupiny výdajů příkazců operací rozpočtované jako celek</t>
  </si>
  <si>
    <t>ORJ 11 ved. finančního odboru</t>
  </si>
  <si>
    <t>ORJ 21 správce výp. techniky</t>
  </si>
  <si>
    <t>ORJ 22 správce radnice-provoz budov čp.70 a 56</t>
  </si>
  <si>
    <t>ORJ 35 ved. stavebního odboru</t>
  </si>
  <si>
    <t>ORJ 40 ved. odboru vnitřních věcí</t>
  </si>
  <si>
    <t>ORJ 50 tajemník</t>
  </si>
  <si>
    <t>ORJ 55 ved. odboru životního prostředí</t>
  </si>
  <si>
    <t>ORJ 60 ved. odboru dopravy</t>
  </si>
  <si>
    <t>ORJ celkem</t>
  </si>
  <si>
    <t>Provozní výdaje celkem</t>
  </si>
  <si>
    <t>INVESTIČNÍ VÝDAJE</t>
  </si>
  <si>
    <t>Investiční výdaje celkem</t>
  </si>
  <si>
    <t>FINANCOVÁNÍ</t>
  </si>
  <si>
    <t>Použití  prostředků z minulého období</t>
  </si>
  <si>
    <t>Splátky půjčky od SFRB</t>
  </si>
  <si>
    <t>Financování celkem</t>
  </si>
  <si>
    <t>REKAPITULACE</t>
  </si>
  <si>
    <t>VÝDAJE PROVOZNÍ</t>
  </si>
  <si>
    <t>VÝDAJE INVESTIČNÍ</t>
  </si>
  <si>
    <t>PŘEBYTEK/ SCHODEK</t>
  </si>
  <si>
    <t>Saldo</t>
  </si>
  <si>
    <t>Finanční zabezpečení krizových opatření</t>
  </si>
  <si>
    <t xml:space="preserve">ORJ 15 Městská policie </t>
  </si>
  <si>
    <t>Dopravní obslužnost</t>
  </si>
  <si>
    <t>mezisoučet</t>
  </si>
  <si>
    <t>Splátka půjčky Sokol</t>
  </si>
  <si>
    <t>celkem</t>
  </si>
  <si>
    <t>ostatní osobní výdaje zastupitelů</t>
  </si>
  <si>
    <t>sociální zabezpečení - zastupitelé</t>
  </si>
  <si>
    <t>zdravotní pojištění</t>
  </si>
  <si>
    <t>ostatní povinné pojištění</t>
  </si>
  <si>
    <t>cestovné - zastupitelé</t>
  </si>
  <si>
    <t>ošatné- zastupitelé</t>
  </si>
  <si>
    <t>orj 50 - osobní náklady - zaměstnanci</t>
  </si>
  <si>
    <t>platy zaměstnanců</t>
  </si>
  <si>
    <t>ostatní osobní výdaje</t>
  </si>
  <si>
    <t>sociální pojištění</t>
  </si>
  <si>
    <t>ostatní povinné pojištění - zaměstnanci</t>
  </si>
  <si>
    <t>cestovné zaměstnanci</t>
  </si>
  <si>
    <t>orj 50  - sociální fond</t>
  </si>
  <si>
    <t>sociální fond</t>
  </si>
  <si>
    <t>orj 45  - DSP a sociální dávky ze státního rozpočtu</t>
  </si>
  <si>
    <t>příspěvek na individuální dopravu</t>
  </si>
  <si>
    <t>orj 11  - vedoucí finančního odboru</t>
  </si>
  <si>
    <t>bankovní poplatky</t>
  </si>
  <si>
    <t>audit města</t>
  </si>
  <si>
    <t>orj 15  městská policie</t>
  </si>
  <si>
    <t>platy zaměstnanců MP</t>
  </si>
  <si>
    <t>cestovné</t>
  </si>
  <si>
    <t>ochranné pomůcky</t>
  </si>
  <si>
    <t>prádlo, oděv a obuv</t>
  </si>
  <si>
    <t>nákup materiálu</t>
  </si>
  <si>
    <t>pohonné hmoty a maziva</t>
  </si>
  <si>
    <t>školení, vzdělávání</t>
  </si>
  <si>
    <t>nákup ostatních služeb</t>
  </si>
  <si>
    <t>opravy a udržování</t>
  </si>
  <si>
    <t>orj 20  - vedoucí odboru správy majetku</t>
  </si>
  <si>
    <t>úroky z úvěru FRB</t>
  </si>
  <si>
    <t>úroky z úvěru Volksbank</t>
  </si>
  <si>
    <t>pojištění budov, vozidla</t>
  </si>
  <si>
    <t>znalecké posudky</t>
  </si>
  <si>
    <t>geometrické plány, snímky</t>
  </si>
  <si>
    <t>nákup kolků, LV, identifikace</t>
  </si>
  <si>
    <t>orj 21  - správce výpočetní techniky</t>
  </si>
  <si>
    <t>materiál do 3000 Kč</t>
  </si>
  <si>
    <t>služby telekomunikací a radiotelekomunikací</t>
  </si>
  <si>
    <t>správa počítačové sítě, hot-line pro SW</t>
  </si>
  <si>
    <t>údržba HW, kopírek, tiskáren, aktualizace SW</t>
  </si>
  <si>
    <t>Programové vybavení, licence, upgrade SW</t>
  </si>
  <si>
    <t>orj 22  - správce radnice č.p. 70 a 56</t>
  </si>
  <si>
    <t>voda</t>
  </si>
  <si>
    <t>teplo</t>
  </si>
  <si>
    <t>plyn</t>
  </si>
  <si>
    <t>elektrická energie</t>
  </si>
  <si>
    <t>revizní služby</t>
  </si>
  <si>
    <t>odvoz odpadu</t>
  </si>
  <si>
    <t>orj 35  - vedoucí stavebního odboru</t>
  </si>
  <si>
    <t>příspěvky na fasády</t>
  </si>
  <si>
    <t>orj 40  - vedoucí odboru vnitřních věcí</t>
  </si>
  <si>
    <t>věcné dary SPOZ</t>
  </si>
  <si>
    <t>knihy, učební pomůcky, tisk</t>
  </si>
  <si>
    <t>čistící a kancelářské potřeby</t>
  </si>
  <si>
    <t>služby pošt</t>
  </si>
  <si>
    <t>oprava a údržba služebních vozidel</t>
  </si>
  <si>
    <t>občerstvení (nápoje, káva)</t>
  </si>
  <si>
    <t>nákup kolků</t>
  </si>
  <si>
    <t>platby daní a poplatků</t>
  </si>
  <si>
    <t>orj 45  - vedoucí odboru sociálních věcí</t>
  </si>
  <si>
    <t>příspěvek OS Prostor - protidrogová prevence</t>
  </si>
  <si>
    <t>příspěvek OS Leccos</t>
  </si>
  <si>
    <t>příspěvek záchytná stanice Kolín</t>
  </si>
  <si>
    <t>výkon VPP</t>
  </si>
  <si>
    <t>příprava k přijetí dítěte do rodiny</t>
  </si>
  <si>
    <t>sociální dávky - doplatek pohřebného</t>
  </si>
  <si>
    <t>dárky pro děti z dětských domovů</t>
  </si>
  <si>
    <t>nákup receptů</t>
  </si>
  <si>
    <t>žádanky, lékařské zprávy</t>
  </si>
  <si>
    <t>orj 50  - tajemník</t>
  </si>
  <si>
    <t>služby peněžních ústavů</t>
  </si>
  <si>
    <t>právní a konzultační služby</t>
  </si>
  <si>
    <t>služby školení a vzdělávání</t>
  </si>
  <si>
    <t>orj 55  - vedoucí odboru životního prostředí</t>
  </si>
  <si>
    <t>plošná deratizace</t>
  </si>
  <si>
    <t>rozbory vody ve veřejných studních</t>
  </si>
  <si>
    <t>odvod za zábor ZPF</t>
  </si>
  <si>
    <t>obnova veřejné zeleně</t>
  </si>
  <si>
    <t>orj 60  - vedoucí odboru dopravy</t>
  </si>
  <si>
    <t>výdaje na BESIP</t>
  </si>
  <si>
    <t>konzultanské, poradenské a právní služby</t>
  </si>
  <si>
    <t xml:space="preserve">Dotace na sociální dávky </t>
  </si>
  <si>
    <t>Dům pro seniory - příspěvek zřizovatele</t>
  </si>
  <si>
    <t>Příjmy za zkoušky na řidičské oprávnění</t>
  </si>
  <si>
    <t>Místní poplatky - výherní hrací přístroje</t>
  </si>
  <si>
    <t>Místní poplatky - poplatek držitele psa</t>
  </si>
  <si>
    <t>Místní poplatky - užívání veřejného prostranství</t>
  </si>
  <si>
    <t>Místní poplatky - poplatek z ubytovací kapacity</t>
  </si>
  <si>
    <t>příspěvek na živobytí</t>
  </si>
  <si>
    <t>doplatek na bydlení</t>
  </si>
  <si>
    <t>mimořádná okamžitá pomoc</t>
  </si>
  <si>
    <t>příspěvek na zvláštní pomůcky</t>
  </si>
  <si>
    <t>mimořádná okamžitá pomoc - soc. vyloučení</t>
  </si>
  <si>
    <t>příspěvek na péči</t>
  </si>
  <si>
    <t>příspěvek na úpravu a provoz bytu</t>
  </si>
  <si>
    <t>příspěvky na zakoupení a zvl. úpravu mot.vozidla</t>
  </si>
  <si>
    <t>příspěvek na provoz motorového vozidla</t>
  </si>
  <si>
    <t>Splátka půjčky Slavoj</t>
  </si>
  <si>
    <t>ORJ 22 správce radnice-fasáda na budově čp.70</t>
  </si>
  <si>
    <t>nákup materiálu pro účely oprav</t>
  </si>
  <si>
    <t>Příspěvek Pošembeří</t>
  </si>
  <si>
    <t>znalecké posudky, pasportizace majetku</t>
  </si>
  <si>
    <t>Převody z hospodářské činnosti - BH - pronájmy</t>
  </si>
  <si>
    <t>Převody z hospodářské činnosti - BH - prodeje</t>
  </si>
  <si>
    <t>Převody z hospodářské činnosti - Lesy</t>
  </si>
  <si>
    <t xml:space="preserve">Platby od obcí za projednání přestupků, měření rychlosti MP </t>
  </si>
  <si>
    <t>Oprava a údržba Městská památková zóna - spoluúčast</t>
  </si>
  <si>
    <t>drobný hmotný dlouhodobý majetek- nová služebna</t>
  </si>
  <si>
    <t>Splátky půjčky Volksbank - bytová výstavba</t>
  </si>
  <si>
    <t>Splátky úvěru ČMZRB - výstavba vodovodu  Liblice</t>
  </si>
  <si>
    <t>Financování městských slavností</t>
  </si>
  <si>
    <t>Příspěvky zájmovým organizacím - sport</t>
  </si>
  <si>
    <t>Příspěvky zájmovým organizacím  -  kultura</t>
  </si>
  <si>
    <t>Dotace na státní správu - soc. právní ochrana dětí</t>
  </si>
  <si>
    <t>ostatní nakládání s odpady</t>
  </si>
  <si>
    <t>rozpočet 2009</t>
  </si>
  <si>
    <t>oprava městského rozhlasu</t>
  </si>
  <si>
    <t>Rekonstrukce vodovodu a kanalizace Krále Jiřího</t>
  </si>
  <si>
    <t>Rekonstrukce Přednádraží - příprava</t>
  </si>
  <si>
    <t>Rekonstrukce vodojemu Na Vrabčici - příprava</t>
  </si>
  <si>
    <t>Zdroje vody - příprava</t>
  </si>
  <si>
    <t>Vodovod a kanalizace Štolmíř - příprava</t>
  </si>
  <si>
    <t>Rekonstrukce lesních cest - spoluúčast k dotaci</t>
  </si>
  <si>
    <t>DDHM - počítače, tiskárny ,záložní zdroje</t>
  </si>
  <si>
    <t>nábytek do  oddací síně, žaluzie</t>
  </si>
  <si>
    <t>nákup služeb, útulek psi,stravné pro zaměstnance</t>
  </si>
  <si>
    <t>nemocenské náhrady</t>
  </si>
  <si>
    <t>Investiční příspěvek TJ Slavoj - kan.přípojka tenis. areál</t>
  </si>
  <si>
    <t>Investice do výpočetní techniky , software</t>
  </si>
  <si>
    <t>Nákup kopírovacího stroje budova č.56</t>
  </si>
  <si>
    <t>výzdoba budov úřadu, ( vánoce, květinové truhlíky)</t>
  </si>
  <si>
    <t>Rozšíření kamerového systému - 2 body- spoluúčast k dotaci</t>
  </si>
  <si>
    <t xml:space="preserve">Investiční podpora TJ Slavoj - rek. interieru sportovní haly </t>
  </si>
  <si>
    <t xml:space="preserve">Technické služby - účelový příspěvek na opravu budovy </t>
  </si>
  <si>
    <t>Investiční příspěvek Technické služby- odpady, multicara</t>
  </si>
  <si>
    <t>drobný hmotný majetek pro OSM( měřič, fotoaparát, dalekohled)</t>
  </si>
  <si>
    <t>Kamerový systém - údržba, servis, provoz</t>
  </si>
  <si>
    <t>opravy a udržování veřejných studní</t>
  </si>
  <si>
    <t>dopravní značení - spoluúčast dotace</t>
  </si>
  <si>
    <t>opravy a udržování č.p 70 a 56 - stěhování odborů</t>
  </si>
  <si>
    <t>nákup ostatních služeb - poradenství,posudky</t>
  </si>
  <si>
    <t>Investiční příspěvek MŠ Sokolská - kotel jídelna</t>
  </si>
  <si>
    <t>DDHM - nábytek, vybavení radnice,stěhování odborů</t>
  </si>
  <si>
    <t>Rekonstrukce dětských hřišť- spoluúčast k dotaci</t>
  </si>
  <si>
    <t>orj 50 osobní náklady - Uvolnění a neuvolnění zastupitelé</t>
  </si>
  <si>
    <t>ošatné, pracovní oděv, ochranné pomůcky</t>
  </si>
  <si>
    <t>Školní družina - zateplení, fasáda, oplocení -  Želivského 171</t>
  </si>
  <si>
    <t>Koupaliště - bourání objektů</t>
  </si>
  <si>
    <t>Polní cesta P3 Štolmíř</t>
  </si>
  <si>
    <t>MKIC - účelový příspěvek propagační DVD Český Brod</t>
  </si>
  <si>
    <t>Projekt rekonstrukce městského parku</t>
  </si>
  <si>
    <t>Doplatek za nákup domu č.150 Žižkova</t>
  </si>
  <si>
    <t>Investiční příspěvek MŠ Kollárova-soc.zařízení, projekt zahrada</t>
  </si>
  <si>
    <t>Koupaliště - napojení vrtu na rozvod města</t>
  </si>
  <si>
    <t xml:space="preserve">Dotace na výkon státní správy - sociální oblast </t>
  </si>
  <si>
    <t>Nevyčerpané DSP z  roku 2008</t>
  </si>
  <si>
    <t>ROP č.1</t>
  </si>
  <si>
    <t>Rekonstrukce Zborovská - obruby</t>
  </si>
  <si>
    <t>Nákup domu č.94  / přesunuto na -  Rekonstrukce parku - povrchy cest</t>
  </si>
  <si>
    <t>Rekonstrukce Palackého - povrchy, doplatek kanalizace</t>
  </si>
  <si>
    <t>Rekonstrukce chodníků Zborovská,projekty, předláždění</t>
  </si>
  <si>
    <t>Dotace na rekonstrukci kanalizace ul. Zborovská - žádost Středočeský kraj až 7mil.Kč</t>
  </si>
  <si>
    <t>Převod z vodohospodářského fondu Města - úhrada havárie Slezská( placeno přímo)</t>
  </si>
  <si>
    <t xml:space="preserve">Rekonstrukce chodníků a veřejného osvětlení Palackého  </t>
  </si>
  <si>
    <t xml:space="preserve">Územní plán, územně analytické podklady </t>
  </si>
  <si>
    <t>Dotace na příspěvek na péči - doplatek za rok 2008- žádost na MPSV</t>
  </si>
  <si>
    <t>Rekonstrukce vodovodu a kanalizace Zborovská - žádost o dotaci 7mil.Kč</t>
  </si>
  <si>
    <t>Příprava investic bez specifikace ( MŠ Liblice,sběrný dvůr atd.)</t>
  </si>
  <si>
    <t xml:space="preserve">Odvod  zůstatku běžného účtu  po zrušení PO NsP do rozpočtu zřizovatele </t>
  </si>
  <si>
    <t>úroky z úvěru ČMZRB</t>
  </si>
  <si>
    <t>Investiční příspěvek Technické služby - čistící vůz na chodníky částečná úhrada</t>
  </si>
  <si>
    <t>Přijetí úvěru -investiční akce ( Zborovská, Krále Jiřího) ČMZRB,a.s.</t>
  </si>
  <si>
    <t xml:space="preserve">Investiční příspěvek Dobiáš - vodovodní řad, zvýšení kapacity </t>
  </si>
  <si>
    <t>Rekonstrukce vodovodu a kanalizace Zborovská- přesun na další období</t>
  </si>
  <si>
    <r>
      <t xml:space="preserve">Převody z hospodářské činnosti - OHČ, parkoviště, </t>
    </r>
    <r>
      <rPr>
        <b/>
        <sz val="8"/>
        <rFont val="Times New Roman CE"/>
        <family val="0"/>
      </rPr>
      <t>prodej pozemků</t>
    </r>
  </si>
  <si>
    <r>
      <t xml:space="preserve">Investiční příspěvek MŠ Sokolská - rekonstrukce střechy - </t>
    </r>
    <r>
      <rPr>
        <b/>
        <sz val="8"/>
        <rFont val="Times New Roman CE"/>
        <family val="0"/>
      </rPr>
      <t>přesun na rok 2010</t>
    </r>
  </si>
  <si>
    <r>
      <t xml:space="preserve">Investiční příspěvek ZŠ Žitomířská - škola-okna, zasíťování budov- </t>
    </r>
    <r>
      <rPr>
        <b/>
        <sz val="8"/>
        <rFont val="Times New Roman CE"/>
        <family val="0"/>
      </rPr>
      <t>přesun na rok 2010</t>
    </r>
  </si>
  <si>
    <r>
      <t>Investiční příspěvek ZŠ Žitomířská - jídelna-konvektomat,</t>
    </r>
    <r>
      <rPr>
        <b/>
        <sz val="8"/>
        <rFont val="Times New Roman CE"/>
        <family val="0"/>
      </rPr>
      <t>lednice</t>
    </r>
    <r>
      <rPr>
        <sz val="8"/>
        <rFont val="Times New Roman CE"/>
        <family val="0"/>
      </rPr>
      <t xml:space="preserve"> - </t>
    </r>
    <r>
      <rPr>
        <b/>
        <sz val="8"/>
        <rFont val="Times New Roman CE"/>
        <family val="0"/>
      </rPr>
      <t>přesun na rok 2010</t>
    </r>
  </si>
  <si>
    <r>
      <t xml:space="preserve">Rekonstrukce kanalizace Slezská - havárie z roku 2008,splatnost 09 - </t>
    </r>
    <r>
      <rPr>
        <b/>
        <sz val="8"/>
        <rFont val="Times New Roman CE"/>
        <family val="0"/>
      </rPr>
      <t>platba VHF</t>
    </r>
  </si>
  <si>
    <r>
      <t xml:space="preserve">Zpřístupnění Zvonice - spoluúčast k dotaci - </t>
    </r>
    <r>
      <rPr>
        <b/>
        <sz val="8"/>
        <rFont val="Times New Roman CE"/>
        <family val="0"/>
      </rPr>
      <t>přesun na rok 2010</t>
    </r>
  </si>
  <si>
    <r>
      <t>Rekonstrukce veřejného osvětlení  - Wolkerova -</t>
    </r>
    <r>
      <rPr>
        <b/>
        <sz val="8"/>
        <rFont val="Times New Roman CE"/>
        <family val="0"/>
      </rPr>
      <t xml:space="preserve"> přesun na rok 2010</t>
    </r>
  </si>
  <si>
    <t>ORJ 20 ved. odboru správy majetku - navýšení o úroky z úvěru ČMZRB v r.2009</t>
  </si>
  <si>
    <t>Investiční příspěvky Palackého, Krále Jiřího - na  povrchy chodníků</t>
  </si>
  <si>
    <t>ORJ 45 ved. odboru sociálních věcí ( navýšení položky komunitní plánování)</t>
  </si>
  <si>
    <t>Oprava havárie - Roháčova, Sokolská - dešťová kanalizace, komunikace</t>
  </si>
  <si>
    <t>komunitní plánování - komunitní plán sociálních služeb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</si>
</sst>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_-* #,##0.0\ _K_č_-;\-* #,##0.0\ _K_č_-;_-* &quot;-&quot;?\ _K_č_-;_-@_-"/>
  </numFmts>
  <fonts count="1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0"/>
      <name val="Arial CE"/>
      <family val="0"/>
    </font>
    <font>
      <sz val="8"/>
      <name val="Times New Roman CE"/>
      <family val="1"/>
    </font>
    <font>
      <b/>
      <sz val="8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sz val="8"/>
      <color indexed="8"/>
      <name val="Times New Roman CE"/>
      <family val="1"/>
    </font>
    <font>
      <b/>
      <sz val="8"/>
      <color indexed="8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0"/>
    </font>
    <font>
      <b/>
      <u val="single"/>
      <sz val="8"/>
      <name val="Times New Roman CE"/>
      <family val="1"/>
    </font>
    <font>
      <b/>
      <sz val="8"/>
      <color indexed="10"/>
      <name val="Times New Roman CE"/>
      <family val="1"/>
    </font>
    <font>
      <b/>
      <sz val="8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/>
    </xf>
    <xf numFmtId="4" fontId="3" fillId="2" borderId="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3" borderId="0" xfId="0" applyFont="1" applyFill="1" applyBorder="1" applyAlignment="1">
      <alignment/>
    </xf>
    <xf numFmtId="4" fontId="8" fillId="3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7" fillId="3" borderId="0" xfId="0" applyNumberFormat="1" applyFont="1" applyFill="1" applyBorder="1" applyAlignment="1">
      <alignment horizontal="center"/>
    </xf>
    <xf numFmtId="14" fontId="8" fillId="3" borderId="0" xfId="0" applyNumberFormat="1" applyFont="1" applyFill="1" applyBorder="1" applyAlignment="1">
      <alignment horizontal="center"/>
    </xf>
    <xf numFmtId="164" fontId="10" fillId="0" borderId="4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left" vertical="center"/>
    </xf>
    <xf numFmtId="1" fontId="10" fillId="3" borderId="8" xfId="0" applyNumberFormat="1" applyFont="1" applyFill="1" applyBorder="1" applyAlignment="1">
      <alignment horizontal="center" vertical="center"/>
    </xf>
    <xf numFmtId="4" fontId="10" fillId="3" borderId="8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4" fontId="10" fillId="3" borderId="2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1" xfId="0" applyFont="1" applyFill="1" applyBorder="1" applyAlignment="1">
      <alignment horizontal="left"/>
    </xf>
    <xf numFmtId="4" fontId="10" fillId="3" borderId="1" xfId="0" applyNumberFormat="1" applyFont="1" applyFill="1" applyBorder="1" applyAlignment="1">
      <alignment/>
    </xf>
    <xf numFmtId="0" fontId="6" fillId="0" borderId="4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4" fontId="10" fillId="3" borderId="11" xfId="0" applyNumberFormat="1" applyFont="1" applyFill="1" applyBorder="1" applyAlignment="1">
      <alignment horizontal="right"/>
    </xf>
    <xf numFmtId="4" fontId="9" fillId="3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4" fontId="13" fillId="2" borderId="1" xfId="0" applyNumberFormat="1" applyFont="1" applyFill="1" applyBorder="1" applyAlignment="1">
      <alignment/>
    </xf>
    <xf numFmtId="4" fontId="10" fillId="3" borderId="1" xfId="0" applyNumberFormat="1" applyFont="1" applyFill="1" applyBorder="1" applyAlignment="1">
      <alignment/>
    </xf>
    <xf numFmtId="4" fontId="10" fillId="3" borderId="9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4" fontId="10" fillId="3" borderId="12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 horizontal="left"/>
    </xf>
    <xf numFmtId="164" fontId="11" fillId="3" borderId="2" xfId="0" applyNumberFormat="1" applyFont="1" applyFill="1" applyBorder="1" applyAlignment="1">
      <alignment/>
    </xf>
    <xf numFmtId="4" fontId="11" fillId="3" borderId="1" xfId="0" applyNumberFormat="1" applyFont="1" applyFill="1" applyBorder="1" applyAlignment="1">
      <alignment horizontal="right"/>
    </xf>
    <xf numFmtId="4" fontId="14" fillId="2" borderId="1" xfId="0" applyNumberFormat="1" applyFont="1" applyFill="1" applyBorder="1" applyAlignment="1">
      <alignment/>
    </xf>
    <xf numFmtId="4" fontId="10" fillId="2" borderId="1" xfId="0" applyNumberFormat="1" applyFont="1" applyFill="1" applyBorder="1" applyAlignment="1">
      <alignment/>
    </xf>
    <xf numFmtId="1" fontId="9" fillId="3" borderId="0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4" fontId="11" fillId="3" borderId="1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left"/>
    </xf>
    <xf numFmtId="4" fontId="10" fillId="0" borderId="5" xfId="0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/>
    </xf>
    <xf numFmtId="164" fontId="10" fillId="0" borderId="14" xfId="0" applyNumberFormat="1" applyFont="1" applyBorder="1" applyAlignment="1">
      <alignment horizontal="left" vertical="center"/>
    </xf>
    <xf numFmtId="0" fontId="11" fillId="3" borderId="14" xfId="0" applyFont="1" applyFill="1" applyBorder="1" applyAlignment="1">
      <alignment horizontal="center"/>
    </xf>
    <xf numFmtId="4" fontId="11" fillId="3" borderId="14" xfId="0" applyNumberFormat="1" applyFont="1" applyFill="1" applyBorder="1" applyAlignment="1">
      <alignment horizontal="right"/>
    </xf>
    <xf numFmtId="164" fontId="6" fillId="0" borderId="16" xfId="0" applyNumberFormat="1" applyFont="1" applyBorder="1" applyAlignment="1">
      <alignment horizontal="left" vertical="center"/>
    </xf>
    <xf numFmtId="4" fontId="10" fillId="2" borderId="2" xfId="0" applyNumberFormat="1" applyFont="1" applyFill="1" applyBorder="1" applyAlignment="1">
      <alignment horizontal="right" vertical="justify"/>
    </xf>
    <xf numFmtId="0" fontId="6" fillId="0" borderId="14" xfId="0" applyFont="1" applyFill="1" applyBorder="1" applyAlignment="1">
      <alignment horizontal="left"/>
    </xf>
    <xf numFmtId="164" fontId="10" fillId="3" borderId="14" xfId="0" applyNumberFormat="1" applyFont="1" applyFill="1" applyBorder="1" applyAlignment="1">
      <alignment/>
    </xf>
    <xf numFmtId="4" fontId="10" fillId="3" borderId="1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4" fillId="0" borderId="4" xfId="0" applyFont="1" applyFill="1" applyBorder="1" applyAlignment="1">
      <alignment horizontal="left"/>
    </xf>
    <xf numFmtId="4" fontId="15" fillId="3" borderId="1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left"/>
    </xf>
    <xf numFmtId="4" fontId="11" fillId="2" borderId="1" xfId="0" applyNumberFormat="1" applyFont="1" applyFill="1" applyBorder="1" applyAlignment="1">
      <alignment horizontal="right"/>
    </xf>
    <xf numFmtId="4" fontId="10" fillId="3" borderId="1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" fontId="14" fillId="0" borderId="1" xfId="0" applyNumberFormat="1" applyFont="1" applyFill="1" applyBorder="1" applyAlignment="1">
      <alignment horizontal="right"/>
    </xf>
    <xf numFmtId="164" fontId="14" fillId="0" borderId="18" xfId="0" applyNumberFormat="1" applyFont="1" applyBorder="1" applyAlignment="1">
      <alignment/>
    </xf>
    <xf numFmtId="0" fontId="11" fillId="3" borderId="1" xfId="0" applyFont="1" applyFill="1" applyBorder="1" applyAlignment="1">
      <alignment/>
    </xf>
    <xf numFmtId="4" fontId="9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19" xfId="0" applyFont="1" applyBorder="1" applyAlignment="1">
      <alignment horizontal="center"/>
    </xf>
    <xf numFmtId="164" fontId="14" fillId="0" borderId="20" xfId="0" applyNumberFormat="1" applyFont="1" applyBorder="1" applyAlignment="1">
      <alignment/>
    </xf>
    <xf numFmtId="4" fontId="14" fillId="0" borderId="9" xfId="0" applyNumberFormat="1" applyFont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4" fontId="10" fillId="0" borderId="2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right"/>
    </xf>
    <xf numFmtId="4" fontId="10" fillId="3" borderId="0" xfId="0" applyNumberFormat="1" applyFont="1" applyFill="1" applyBorder="1" applyAlignment="1">
      <alignment/>
    </xf>
    <xf numFmtId="0" fontId="10" fillId="0" borderId="1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4" fontId="11" fillId="3" borderId="2" xfId="0" applyNumberFormat="1" applyFont="1" applyFill="1" applyBorder="1" applyAlignment="1">
      <alignment horizontal="right"/>
    </xf>
    <xf numFmtId="4" fontId="11" fillId="3" borderId="16" xfId="0" applyNumberFormat="1" applyFont="1" applyFill="1" applyBorder="1" applyAlignment="1">
      <alignment horizontal="right"/>
    </xf>
    <xf numFmtId="4" fontId="11" fillId="2" borderId="2" xfId="0" applyNumberFormat="1" applyFont="1" applyFill="1" applyBorder="1" applyAlignment="1">
      <alignment horizontal="right"/>
    </xf>
    <xf numFmtId="4" fontId="11" fillId="2" borderId="16" xfId="0" applyNumberFormat="1" applyFont="1" applyFill="1" applyBorder="1" applyAlignment="1">
      <alignment horizontal="right"/>
    </xf>
    <xf numFmtId="4" fontId="11" fillId="3" borderId="4" xfId="0" applyNumberFormat="1" applyFont="1" applyFill="1" applyBorder="1" applyAlignment="1">
      <alignment horizontal="right"/>
    </xf>
    <xf numFmtId="0" fontId="14" fillId="0" borderId="4" xfId="0" applyFont="1" applyBorder="1" applyAlignment="1">
      <alignment horizontal="left"/>
    </xf>
    <xf numFmtId="0" fontId="6" fillId="0" borderId="1" xfId="0" applyFont="1" applyFill="1" applyBorder="1" applyAlignment="1">
      <alignment/>
    </xf>
    <xf numFmtId="4" fontId="11" fillId="2" borderId="1" xfId="0" applyNumberFormat="1" applyFont="1" applyFill="1" applyBorder="1" applyAlignment="1">
      <alignment/>
    </xf>
    <xf numFmtId="4" fontId="11" fillId="2" borderId="2" xfId="0" applyNumberFormat="1" applyFont="1" applyFill="1" applyBorder="1" applyAlignment="1">
      <alignment/>
    </xf>
    <xf numFmtId="4" fontId="11" fillId="3" borderId="4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4" fontId="11" fillId="3" borderId="9" xfId="0" applyNumberFormat="1" applyFont="1" applyFill="1" applyBorder="1" applyAlignment="1">
      <alignment/>
    </xf>
    <xf numFmtId="4" fontId="10" fillId="0" borderId="2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11" fillId="3" borderId="0" xfId="0" applyNumberFormat="1" applyFont="1" applyFill="1" applyBorder="1" applyAlignment="1">
      <alignment horizontal="right"/>
    </xf>
    <xf numFmtId="0" fontId="10" fillId="0" borderId="1" xfId="0" applyFont="1" applyBorder="1" applyAlignment="1">
      <alignment/>
    </xf>
    <xf numFmtId="0" fontId="11" fillId="3" borderId="1" xfId="0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/>
    </xf>
    <xf numFmtId="0" fontId="15" fillId="4" borderId="1" xfId="0" applyFont="1" applyFill="1" applyBorder="1" applyAlignment="1">
      <alignment horizontal="left"/>
    </xf>
    <xf numFmtId="164" fontId="11" fillId="2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4" fontId="10" fillId="0" borderId="1" xfId="0" applyNumberFormat="1" applyFont="1" applyFill="1" applyBorder="1" applyAlignment="1">
      <alignment horizontal="right"/>
    </xf>
    <xf numFmtId="0" fontId="16" fillId="0" borderId="1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horizontal="right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7" fillId="3" borderId="3" xfId="0" applyFont="1" applyFill="1" applyBorder="1" applyAlignment="1">
      <alignment/>
    </xf>
    <xf numFmtId="4" fontId="17" fillId="3" borderId="1" xfId="0" applyNumberFormat="1" applyFont="1" applyFill="1" applyBorder="1" applyAlignment="1">
      <alignment horizontal="right"/>
    </xf>
    <xf numFmtId="0" fontId="6" fillId="3" borderId="0" xfId="0" applyFont="1" applyFill="1" applyAlignment="1">
      <alignment/>
    </xf>
    <xf numFmtId="0" fontId="14" fillId="0" borderId="0" xfId="0" applyFont="1" applyAlignment="1">
      <alignment/>
    </xf>
    <xf numFmtId="0" fontId="7" fillId="3" borderId="21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8" xfId="0" applyFill="1" applyBorder="1" applyAlignment="1">
      <alignment/>
    </xf>
    <xf numFmtId="0" fontId="3" fillId="0" borderId="8" xfId="0" applyFont="1" applyBorder="1" applyAlignment="1">
      <alignment/>
    </xf>
    <xf numFmtId="4" fontId="3" fillId="0" borderId="3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0" fontId="5" fillId="0" borderId="8" xfId="0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4" fontId="7" fillId="3" borderId="0" xfId="0" applyNumberFormat="1" applyFont="1" applyFill="1" applyBorder="1" applyAlignment="1">
      <alignment horizontal="right"/>
    </xf>
    <xf numFmtId="4" fontId="10" fillId="3" borderId="0" xfId="0" applyNumberFormat="1" applyFont="1" applyFill="1" applyBorder="1" applyAlignment="1">
      <alignment horizontal="center" vertical="center"/>
    </xf>
    <xf numFmtId="4" fontId="17" fillId="3" borderId="0" xfId="0" applyNumberFormat="1" applyFont="1" applyFill="1" applyBorder="1" applyAlignment="1">
      <alignment horizontal="right"/>
    </xf>
    <xf numFmtId="4" fontId="10" fillId="3" borderId="0" xfId="0" applyNumberFormat="1" applyFont="1" applyFill="1" applyBorder="1" applyAlignment="1">
      <alignment horizontal="right"/>
    </xf>
    <xf numFmtId="4" fontId="10" fillId="2" borderId="1" xfId="0" applyNumberFormat="1" applyFont="1" applyFill="1" applyBorder="1" applyAlignment="1">
      <alignment horizontal="right"/>
    </xf>
    <xf numFmtId="4" fontId="17" fillId="3" borderId="0" xfId="0" applyNumberFormat="1" applyFont="1" applyFill="1" applyBorder="1" applyAlignment="1">
      <alignment/>
    </xf>
    <xf numFmtId="4" fontId="10" fillId="3" borderId="0" xfId="0" applyNumberFormat="1" applyFont="1" applyFill="1" applyBorder="1" applyAlignment="1">
      <alignment/>
    </xf>
    <xf numFmtId="4" fontId="17" fillId="3" borderId="0" xfId="0" applyNumberFormat="1" applyFont="1" applyFill="1" applyBorder="1" applyAlignment="1">
      <alignment/>
    </xf>
    <xf numFmtId="4" fontId="11" fillId="3" borderId="0" xfId="0" applyNumberFormat="1" applyFont="1" applyFill="1" applyBorder="1" applyAlignment="1">
      <alignment/>
    </xf>
    <xf numFmtId="4" fontId="10" fillId="2" borderId="1" xfId="0" applyNumberFormat="1" applyFont="1" applyFill="1" applyBorder="1" applyAlignment="1">
      <alignment horizontal="right" vertical="justify"/>
    </xf>
    <xf numFmtId="4" fontId="10" fillId="3" borderId="0" xfId="0" applyNumberFormat="1" applyFont="1" applyFill="1" applyBorder="1" applyAlignment="1">
      <alignment horizontal="right"/>
    </xf>
    <xf numFmtId="4" fontId="18" fillId="3" borderId="0" xfId="0" applyNumberFormat="1" applyFont="1" applyFill="1" applyBorder="1" applyAlignment="1">
      <alignment horizontal="right"/>
    </xf>
    <xf numFmtId="4" fontId="18" fillId="3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53"/>
  <sheetViews>
    <sheetView tabSelected="1" workbookViewId="0" topLeftCell="A1">
      <selection activeCell="F19" sqref="F19"/>
    </sheetView>
  </sheetViews>
  <sheetFormatPr defaultColWidth="9.00390625" defaultRowHeight="12.75"/>
  <cols>
    <col min="1" max="1" width="52.625" style="0" customWidth="1"/>
    <col min="2" max="2" width="12.75390625" style="11" customWidth="1"/>
    <col min="3" max="3" width="11.875" style="17" customWidth="1"/>
    <col min="4" max="4" width="12.25390625" style="19" customWidth="1"/>
    <col min="5" max="5" width="6.25390625" style="0" customWidth="1"/>
    <col min="6" max="6" width="9.00390625" style="0" customWidth="1"/>
  </cols>
  <sheetData>
    <row r="4" spans="1:4" ht="12.75">
      <c r="A4" s="1" t="s">
        <v>217</v>
      </c>
      <c r="B4" s="5">
        <v>2007</v>
      </c>
      <c r="C4" s="14">
        <v>2008</v>
      </c>
      <c r="D4" s="3">
        <v>2009</v>
      </c>
    </row>
    <row r="5" spans="1:4" ht="12.75">
      <c r="A5" s="2" t="s">
        <v>72</v>
      </c>
      <c r="B5" s="6">
        <v>1800</v>
      </c>
      <c r="C5" s="15">
        <v>1870</v>
      </c>
      <c r="D5" s="21">
        <v>1300</v>
      </c>
    </row>
    <row r="6" spans="1:4" ht="12.75">
      <c r="A6" s="2" t="s">
        <v>73</v>
      </c>
      <c r="B6" s="6">
        <v>470</v>
      </c>
      <c r="C6" s="15">
        <v>490</v>
      </c>
      <c r="D6" s="21">
        <v>320</v>
      </c>
    </row>
    <row r="7" spans="1:4" ht="12.75">
      <c r="A7" s="2" t="s">
        <v>74</v>
      </c>
      <c r="B7" s="6">
        <v>165</v>
      </c>
      <c r="C7" s="15">
        <v>180</v>
      </c>
      <c r="D7" s="21">
        <v>130</v>
      </c>
    </row>
    <row r="8" spans="1:4" ht="12.75">
      <c r="A8" s="2" t="s">
        <v>75</v>
      </c>
      <c r="B8" s="6">
        <v>10</v>
      </c>
      <c r="C8" s="15">
        <v>10</v>
      </c>
      <c r="D8" s="21">
        <v>20</v>
      </c>
    </row>
    <row r="9" spans="1:4" ht="12.75">
      <c r="A9" s="2" t="s">
        <v>76</v>
      </c>
      <c r="B9" s="6">
        <v>5</v>
      </c>
      <c r="C9" s="15">
        <v>10</v>
      </c>
      <c r="D9" s="21">
        <v>20</v>
      </c>
    </row>
    <row r="10" spans="1:4" ht="12.75">
      <c r="A10" s="2" t="s">
        <v>77</v>
      </c>
      <c r="B10" s="6">
        <v>45</v>
      </c>
      <c r="C10" s="15">
        <v>40</v>
      </c>
      <c r="D10" s="21">
        <v>50</v>
      </c>
    </row>
    <row r="11" spans="1:4" ht="12.75">
      <c r="A11" s="2" t="s">
        <v>71</v>
      </c>
      <c r="B11" s="6">
        <f>SUM(B5:B10)</f>
        <v>2495</v>
      </c>
      <c r="C11" s="15">
        <f>SUM(C5:C10)</f>
        <v>2600</v>
      </c>
      <c r="D11" s="21">
        <f>SUM(D5:D10)</f>
        <v>1840</v>
      </c>
    </row>
    <row r="13" spans="1:4" ht="12.75">
      <c r="A13" s="1" t="s">
        <v>78</v>
      </c>
      <c r="B13" s="5">
        <v>2007</v>
      </c>
      <c r="C13" s="14">
        <v>2008</v>
      </c>
      <c r="D13" s="3">
        <v>2009</v>
      </c>
    </row>
    <row r="14" spans="1:6" ht="12.75">
      <c r="A14" s="2" t="s">
        <v>79</v>
      </c>
      <c r="B14" s="6">
        <v>19000</v>
      </c>
      <c r="C14" s="16">
        <v>19800</v>
      </c>
      <c r="D14" s="21">
        <v>23000</v>
      </c>
      <c r="F14" s="23"/>
    </row>
    <row r="15" spans="1:6" ht="12.75">
      <c r="A15" s="2" t="s">
        <v>199</v>
      </c>
      <c r="B15" s="6"/>
      <c r="C15" s="16"/>
      <c r="D15" s="150">
        <v>250</v>
      </c>
      <c r="E15" s="151">
        <v>-150</v>
      </c>
      <c r="F15" s="23"/>
    </row>
    <row r="16" spans="1:6" ht="12.75">
      <c r="A16" s="2" t="s">
        <v>80</v>
      </c>
      <c r="B16" s="6">
        <v>600</v>
      </c>
      <c r="C16" s="16">
        <v>500</v>
      </c>
      <c r="D16" s="21">
        <v>600</v>
      </c>
      <c r="F16" s="23"/>
    </row>
    <row r="17" spans="1:6" ht="12.75">
      <c r="A17" s="2" t="s">
        <v>81</v>
      </c>
      <c r="B17" s="6">
        <v>5100</v>
      </c>
      <c r="C17" s="16">
        <v>5300</v>
      </c>
      <c r="D17" s="21">
        <v>5800</v>
      </c>
      <c r="F17" s="23"/>
    </row>
    <row r="18" spans="1:6" ht="12.75">
      <c r="A18" s="2" t="s">
        <v>74</v>
      </c>
      <c r="B18" s="6">
        <v>1570</v>
      </c>
      <c r="C18" s="16">
        <v>1900</v>
      </c>
      <c r="D18" s="21">
        <v>2200</v>
      </c>
      <c r="F18" s="23"/>
    </row>
    <row r="19" spans="1:6" ht="12.75">
      <c r="A19" s="2" t="s">
        <v>82</v>
      </c>
      <c r="B19" s="6">
        <v>70</v>
      </c>
      <c r="C19" s="16">
        <v>100</v>
      </c>
      <c r="D19" s="21">
        <v>150</v>
      </c>
      <c r="F19" s="23"/>
    </row>
    <row r="20" spans="1:6" ht="12.75">
      <c r="A20" s="2" t="s">
        <v>83</v>
      </c>
      <c r="B20" s="6">
        <v>80</v>
      </c>
      <c r="C20" s="16">
        <v>100</v>
      </c>
      <c r="D20" s="21">
        <v>130</v>
      </c>
      <c r="F20" s="23"/>
    </row>
    <row r="21" spans="1:6" ht="12.75">
      <c r="A21" s="2" t="s">
        <v>218</v>
      </c>
      <c r="B21" s="6">
        <v>300</v>
      </c>
      <c r="C21" s="16">
        <v>300</v>
      </c>
      <c r="D21" s="21">
        <v>400</v>
      </c>
      <c r="F21" s="23"/>
    </row>
    <row r="22" spans="1:6" ht="12.75">
      <c r="A22" s="2" t="s">
        <v>71</v>
      </c>
      <c r="B22" s="6">
        <f>SUM(B14:B21)</f>
        <v>26720</v>
      </c>
      <c r="C22" s="16">
        <f>SUM(C14:C21)</f>
        <v>28000</v>
      </c>
      <c r="D22" s="21">
        <f>SUM(D14:D21)</f>
        <v>32530</v>
      </c>
      <c r="F22" s="21"/>
    </row>
    <row r="24" spans="1:4" ht="12.75">
      <c r="A24" s="1" t="s">
        <v>84</v>
      </c>
      <c r="B24" s="5">
        <v>2007</v>
      </c>
      <c r="C24" s="14">
        <v>2008</v>
      </c>
      <c r="D24" s="3">
        <v>2009</v>
      </c>
    </row>
    <row r="25" spans="1:4" ht="12.75">
      <c r="A25" s="2" t="s">
        <v>85</v>
      </c>
      <c r="B25" s="6">
        <v>700</v>
      </c>
      <c r="C25" s="16">
        <v>770</v>
      </c>
      <c r="D25" s="21">
        <v>800</v>
      </c>
    </row>
    <row r="26" spans="1:4" ht="12.75">
      <c r="A26" s="2" t="s">
        <v>71</v>
      </c>
      <c r="B26" s="6">
        <f>SUM(B25)</f>
        <v>700</v>
      </c>
      <c r="C26" s="16">
        <v>770</v>
      </c>
      <c r="D26" s="21">
        <f>SUM(D25)</f>
        <v>800</v>
      </c>
    </row>
    <row r="28" spans="1:4" ht="12.75">
      <c r="A28" s="1" t="s">
        <v>86</v>
      </c>
      <c r="B28" s="5">
        <v>2007</v>
      </c>
      <c r="C28" s="14">
        <v>2008</v>
      </c>
      <c r="D28" s="3">
        <v>2009</v>
      </c>
    </row>
    <row r="29" spans="1:4" ht="12.75">
      <c r="A29" s="2" t="s">
        <v>161</v>
      </c>
      <c r="B29" s="6">
        <v>5000</v>
      </c>
      <c r="C29" s="16">
        <v>500</v>
      </c>
      <c r="D29" s="21">
        <v>480</v>
      </c>
    </row>
    <row r="30" spans="1:4" ht="12.75">
      <c r="A30" s="2" t="s">
        <v>162</v>
      </c>
      <c r="B30" s="6">
        <v>4000</v>
      </c>
      <c r="C30" s="16">
        <v>500</v>
      </c>
      <c r="D30" s="21">
        <v>200</v>
      </c>
    </row>
    <row r="31" spans="1:4" ht="12.75">
      <c r="A31" s="2" t="s">
        <v>163</v>
      </c>
      <c r="B31" s="6">
        <v>847</v>
      </c>
      <c r="C31" s="16">
        <v>500</v>
      </c>
      <c r="D31" s="21">
        <v>150</v>
      </c>
    </row>
    <row r="32" spans="1:4" ht="12.75">
      <c r="A32" s="2" t="s">
        <v>165</v>
      </c>
      <c r="B32" s="6">
        <v>300</v>
      </c>
      <c r="C32" s="16">
        <v>300</v>
      </c>
      <c r="D32" s="21">
        <v>40</v>
      </c>
    </row>
    <row r="33" spans="1:4" ht="12.75">
      <c r="A33" s="2" t="s">
        <v>164</v>
      </c>
      <c r="B33" s="6">
        <v>600</v>
      </c>
      <c r="C33" s="16">
        <v>700</v>
      </c>
      <c r="D33" s="21">
        <v>600</v>
      </c>
    </row>
    <row r="34" spans="1:4" ht="12.75">
      <c r="A34" s="2" t="s">
        <v>167</v>
      </c>
      <c r="B34" s="6">
        <v>1500</v>
      </c>
      <c r="C34" s="16">
        <v>1200</v>
      </c>
      <c r="D34" s="21">
        <v>500</v>
      </c>
    </row>
    <row r="35" spans="1:4" ht="12.75">
      <c r="A35" s="2" t="s">
        <v>168</v>
      </c>
      <c r="B35" s="6">
        <v>1500</v>
      </c>
      <c r="C35" s="16">
        <v>1200</v>
      </c>
      <c r="D35" s="21">
        <v>500</v>
      </c>
    </row>
    <row r="36" spans="1:4" ht="12.75">
      <c r="A36" s="2" t="s">
        <v>169</v>
      </c>
      <c r="B36" s="6">
        <v>4000</v>
      </c>
      <c r="C36" s="16">
        <v>1000</v>
      </c>
      <c r="D36" s="21">
        <v>2500</v>
      </c>
    </row>
    <row r="37" spans="1:4" ht="12.75">
      <c r="A37" s="2" t="s">
        <v>87</v>
      </c>
      <c r="B37" s="6">
        <v>39.94</v>
      </c>
      <c r="C37" s="16">
        <v>100</v>
      </c>
      <c r="D37" s="21">
        <v>30</v>
      </c>
    </row>
    <row r="38" spans="1:4" ht="12.75">
      <c r="A38" s="2" t="s">
        <v>166</v>
      </c>
      <c r="B38" s="6">
        <v>0</v>
      </c>
      <c r="C38" s="16">
        <v>21035</v>
      </c>
      <c r="D38" s="21">
        <v>28927</v>
      </c>
    </row>
    <row r="39" spans="1:4" ht="12.75">
      <c r="A39" s="2" t="s">
        <v>71</v>
      </c>
      <c r="B39" s="6">
        <f>SUM(B29:B38)</f>
        <v>17786.94</v>
      </c>
      <c r="C39" s="16">
        <f>SUM(C29:C38)</f>
        <v>27035</v>
      </c>
      <c r="D39" s="21">
        <f>SUM(D29:D38)</f>
        <v>33927</v>
      </c>
    </row>
    <row r="40" spans="1:2" ht="12.75">
      <c r="A40" s="4"/>
      <c r="B40" s="7"/>
    </row>
    <row r="42" spans="1:4" ht="12.75">
      <c r="A42" s="1" t="s">
        <v>88</v>
      </c>
      <c r="B42" s="5">
        <v>2007</v>
      </c>
      <c r="C42" s="14">
        <v>2008</v>
      </c>
      <c r="D42" s="3">
        <v>2009</v>
      </c>
    </row>
    <row r="43" spans="1:4" ht="12.75">
      <c r="A43" s="2" t="s">
        <v>89</v>
      </c>
      <c r="B43" s="6">
        <v>80</v>
      </c>
      <c r="C43" s="16">
        <v>100</v>
      </c>
      <c r="D43" s="21">
        <v>150</v>
      </c>
    </row>
    <row r="44" spans="1:4" ht="12.75">
      <c r="A44" s="2" t="s">
        <v>90</v>
      </c>
      <c r="B44" s="6">
        <v>100</v>
      </c>
      <c r="C44" s="16">
        <v>100</v>
      </c>
      <c r="D44" s="21">
        <v>100</v>
      </c>
    </row>
    <row r="45" spans="1:4" ht="12.75">
      <c r="A45" s="2" t="s">
        <v>71</v>
      </c>
      <c r="B45" s="6">
        <v>180</v>
      </c>
      <c r="C45" s="16">
        <f>SUM(C43:C44)</f>
        <v>200</v>
      </c>
      <c r="D45" s="21">
        <f>SUM(D43:D44)</f>
        <v>250</v>
      </c>
    </row>
    <row r="47" spans="1:4" ht="12.75">
      <c r="A47" s="1" t="s">
        <v>91</v>
      </c>
      <c r="B47" s="5">
        <v>2007</v>
      </c>
      <c r="C47" s="14">
        <v>2008</v>
      </c>
      <c r="D47" s="3">
        <v>2009</v>
      </c>
    </row>
    <row r="48" spans="1:4" ht="12.75">
      <c r="A48" s="2" t="s">
        <v>92</v>
      </c>
      <c r="B48" s="6">
        <v>1300</v>
      </c>
      <c r="C48" s="16">
        <v>1700</v>
      </c>
      <c r="D48" s="21">
        <v>2000</v>
      </c>
    </row>
    <row r="49" spans="1:4" ht="12.75">
      <c r="A49" s="2" t="s">
        <v>81</v>
      </c>
      <c r="B49" s="6">
        <v>350</v>
      </c>
      <c r="C49" s="16">
        <v>500</v>
      </c>
      <c r="D49" s="21">
        <v>600</v>
      </c>
    </row>
    <row r="50" spans="1:4" ht="12.75">
      <c r="A50" s="2" t="s">
        <v>74</v>
      </c>
      <c r="B50" s="6">
        <v>120</v>
      </c>
      <c r="C50" s="16">
        <v>180</v>
      </c>
      <c r="D50" s="21">
        <v>200</v>
      </c>
    </row>
    <row r="51" spans="1:4" ht="12.75">
      <c r="A51" s="2" t="s">
        <v>93</v>
      </c>
      <c r="B51" s="6">
        <v>20</v>
      </c>
      <c r="C51" s="16">
        <v>30</v>
      </c>
      <c r="D51" s="21">
        <v>20</v>
      </c>
    </row>
    <row r="52" spans="1:4" ht="12.75">
      <c r="A52" s="2" t="s">
        <v>75</v>
      </c>
      <c r="B52" s="6">
        <v>20</v>
      </c>
      <c r="C52" s="16">
        <v>20</v>
      </c>
      <c r="D52" s="21">
        <v>20</v>
      </c>
    </row>
    <row r="53" spans="1:4" ht="12.75">
      <c r="A53" s="2" t="s">
        <v>94</v>
      </c>
      <c r="B53" s="6">
        <v>20</v>
      </c>
      <c r="C53" s="16">
        <v>20</v>
      </c>
      <c r="D53" s="21">
        <v>10</v>
      </c>
    </row>
    <row r="54" spans="1:4" ht="12.75">
      <c r="A54" s="2" t="s">
        <v>95</v>
      </c>
      <c r="B54" s="6">
        <v>60</v>
      </c>
      <c r="C54" s="16">
        <v>60</v>
      </c>
      <c r="D54" s="21">
        <v>50</v>
      </c>
    </row>
    <row r="55" spans="1:4" ht="12.75">
      <c r="A55" s="2" t="s">
        <v>180</v>
      </c>
      <c r="B55" s="6">
        <v>40</v>
      </c>
      <c r="C55" s="16">
        <v>150</v>
      </c>
      <c r="D55" s="21">
        <v>50</v>
      </c>
    </row>
    <row r="56" spans="1:4" ht="12.75">
      <c r="A56" s="2" t="s">
        <v>96</v>
      </c>
      <c r="B56" s="6">
        <v>30</v>
      </c>
      <c r="C56" s="16">
        <v>40</v>
      </c>
      <c r="D56" s="21">
        <v>40</v>
      </c>
    </row>
    <row r="57" spans="1:4" ht="12.75">
      <c r="A57" s="2"/>
      <c r="B57" s="6"/>
      <c r="C57" s="16"/>
      <c r="D57" s="21"/>
    </row>
    <row r="58" spans="1:4" ht="12.75">
      <c r="A58" s="2" t="s">
        <v>97</v>
      </c>
      <c r="B58" s="6">
        <v>90</v>
      </c>
      <c r="C58" s="16">
        <v>90</v>
      </c>
      <c r="D58" s="21">
        <v>90</v>
      </c>
    </row>
    <row r="59" spans="1:4" ht="12.75">
      <c r="A59" s="2" t="s">
        <v>98</v>
      </c>
      <c r="B59" s="6">
        <v>40</v>
      </c>
      <c r="C59" s="16">
        <v>50</v>
      </c>
      <c r="D59" s="21">
        <v>40</v>
      </c>
    </row>
    <row r="60" spans="1:4" ht="12.75">
      <c r="A60" s="2" t="s">
        <v>99</v>
      </c>
      <c r="B60" s="6">
        <v>60</v>
      </c>
      <c r="C60" s="16">
        <v>60</v>
      </c>
      <c r="D60" s="21">
        <v>60</v>
      </c>
    </row>
    <row r="61" spans="1:4" ht="12.75">
      <c r="A61" s="2" t="s">
        <v>100</v>
      </c>
      <c r="B61" s="6">
        <v>50</v>
      </c>
      <c r="C61" s="16">
        <v>50</v>
      </c>
      <c r="D61" s="21">
        <v>60</v>
      </c>
    </row>
    <row r="62" spans="1:4" ht="12.75">
      <c r="A62" s="2" t="s">
        <v>71</v>
      </c>
      <c r="B62" s="6">
        <f>SUM(B48:B61)</f>
        <v>2200</v>
      </c>
      <c r="C62" s="16">
        <f>SUM(C48:C61)</f>
        <v>2950</v>
      </c>
      <c r="D62" s="21">
        <f>SUM(D48:D61)</f>
        <v>3240</v>
      </c>
    </row>
    <row r="64" spans="1:4" ht="12.75">
      <c r="A64" s="1" t="s">
        <v>101</v>
      </c>
      <c r="B64" s="5">
        <v>2007</v>
      </c>
      <c r="C64" s="14">
        <v>2008</v>
      </c>
      <c r="D64" s="3">
        <v>2009</v>
      </c>
    </row>
    <row r="65" spans="1:4" ht="12.75">
      <c r="A65" s="2" t="s">
        <v>102</v>
      </c>
      <c r="B65" s="6">
        <v>110</v>
      </c>
      <c r="C65" s="16">
        <v>90</v>
      </c>
      <c r="D65" s="21">
        <v>80</v>
      </c>
    </row>
    <row r="66" spans="1:4" ht="13.5" thickBot="1">
      <c r="A66" s="2" t="s">
        <v>103</v>
      </c>
      <c r="B66" s="6">
        <v>180</v>
      </c>
      <c r="C66" s="16">
        <v>130</v>
      </c>
      <c r="D66" s="26">
        <v>20</v>
      </c>
    </row>
    <row r="67" spans="1:5" ht="13.5" thickBot="1">
      <c r="A67" s="2" t="s">
        <v>242</v>
      </c>
      <c r="B67" s="6">
        <v>0</v>
      </c>
      <c r="C67" s="25">
        <v>0</v>
      </c>
      <c r="D67" s="27">
        <v>290</v>
      </c>
      <c r="E67" s="28">
        <v>290</v>
      </c>
    </row>
    <row r="68" spans="1:4" ht="12.75">
      <c r="A68" s="2" t="s">
        <v>104</v>
      </c>
      <c r="B68" s="6">
        <v>800</v>
      </c>
      <c r="C68" s="16">
        <v>700</v>
      </c>
      <c r="D68" s="24">
        <v>700</v>
      </c>
    </row>
    <row r="69" spans="1:4" ht="12.75">
      <c r="A69" s="2" t="s">
        <v>189</v>
      </c>
      <c r="B69" s="6">
        <v>70</v>
      </c>
      <c r="C69" s="16">
        <v>0</v>
      </c>
      <c r="D69" s="21">
        <v>0</v>
      </c>
    </row>
    <row r="70" spans="1:4" ht="12.75">
      <c r="A70" s="2" t="s">
        <v>174</v>
      </c>
      <c r="B70" s="6">
        <v>50</v>
      </c>
      <c r="C70" s="16">
        <v>800</v>
      </c>
      <c r="D70" s="21">
        <v>1000</v>
      </c>
    </row>
    <row r="71" spans="1:4" ht="12.75">
      <c r="A71" s="2" t="s">
        <v>106</v>
      </c>
      <c r="B71" s="6">
        <v>120</v>
      </c>
      <c r="C71" s="16">
        <v>120</v>
      </c>
      <c r="D71" s="21">
        <v>120</v>
      </c>
    </row>
    <row r="72" spans="1:4" ht="12.75">
      <c r="A72" s="2" t="s">
        <v>107</v>
      </c>
      <c r="B72" s="6">
        <v>40</v>
      </c>
      <c r="C72" s="16">
        <v>60</v>
      </c>
      <c r="D72" s="21">
        <v>80</v>
      </c>
    </row>
    <row r="73" spans="1:4" ht="12.75">
      <c r="A73" s="2" t="s">
        <v>71</v>
      </c>
      <c r="B73" s="6">
        <f>SUM(B65:B72)</f>
        <v>1370</v>
      </c>
      <c r="C73" s="16">
        <f>SUM(C65:C72)</f>
        <v>1900</v>
      </c>
      <c r="D73" s="21">
        <f>SUM(D65:D72)</f>
        <v>2290</v>
      </c>
    </row>
    <row r="75" spans="1:4" ht="12.75">
      <c r="A75" s="1" t="s">
        <v>108</v>
      </c>
      <c r="B75" s="5">
        <v>2007</v>
      </c>
      <c r="C75" s="14">
        <v>2008</v>
      </c>
      <c r="D75" s="3">
        <v>2009</v>
      </c>
    </row>
    <row r="76" spans="1:4" ht="12.75">
      <c r="A76" s="20" t="s">
        <v>209</v>
      </c>
      <c r="B76" s="5"/>
      <c r="C76" s="14"/>
      <c r="D76" s="12">
        <v>100</v>
      </c>
    </row>
    <row r="77" spans="1:4" ht="12.75">
      <c r="A77" s="2" t="s">
        <v>196</v>
      </c>
      <c r="B77" s="6">
        <v>300</v>
      </c>
      <c r="C77" s="16">
        <v>500</v>
      </c>
      <c r="D77" s="21">
        <v>500</v>
      </c>
    </row>
    <row r="78" spans="1:4" ht="12.75">
      <c r="A78" s="2" t="s">
        <v>109</v>
      </c>
      <c r="B78" s="6">
        <v>250</v>
      </c>
      <c r="C78" s="16">
        <v>250</v>
      </c>
      <c r="D78" s="21">
        <v>350</v>
      </c>
    </row>
    <row r="79" spans="1:4" ht="12.75">
      <c r="A79" s="2" t="s">
        <v>110</v>
      </c>
      <c r="B79" s="6">
        <v>600</v>
      </c>
      <c r="C79" s="16">
        <v>650</v>
      </c>
      <c r="D79" s="21">
        <v>650</v>
      </c>
    </row>
    <row r="80" spans="1:4" ht="12.75">
      <c r="A80" s="2" t="s">
        <v>111</v>
      </c>
      <c r="B80" s="6">
        <v>500</v>
      </c>
      <c r="C80" s="16">
        <v>500</v>
      </c>
      <c r="D80" s="21">
        <v>500</v>
      </c>
    </row>
    <row r="81" spans="1:4" ht="12.75">
      <c r="A81" s="2" t="s">
        <v>112</v>
      </c>
      <c r="B81" s="6">
        <v>200</v>
      </c>
      <c r="C81" s="16">
        <v>200</v>
      </c>
      <c r="D81" s="21">
        <v>250</v>
      </c>
    </row>
    <row r="82" spans="1:4" ht="12.75">
      <c r="A82" s="2" t="s">
        <v>113</v>
      </c>
      <c r="B82" s="6">
        <v>150</v>
      </c>
      <c r="C82" s="16">
        <v>200</v>
      </c>
      <c r="D82" s="21">
        <v>250</v>
      </c>
    </row>
    <row r="83" spans="1:6" ht="12.75">
      <c r="A83" s="2" t="s">
        <v>71</v>
      </c>
      <c r="B83" s="6">
        <v>2000</v>
      </c>
      <c r="C83" s="16">
        <f>SUM(C77:C82)</f>
        <v>2300</v>
      </c>
      <c r="D83" s="21">
        <f>SUM(D76:D82)</f>
        <v>2600</v>
      </c>
      <c r="F83" s="22"/>
    </row>
    <row r="85" spans="1:4" ht="12.75">
      <c r="A85" s="1" t="s">
        <v>114</v>
      </c>
      <c r="B85" s="5">
        <v>2007</v>
      </c>
      <c r="C85" s="14">
        <v>2008</v>
      </c>
      <c r="D85" s="3">
        <v>2009</v>
      </c>
    </row>
    <row r="86" spans="1:4" ht="12.75">
      <c r="A86" s="2" t="s">
        <v>115</v>
      </c>
      <c r="B86" s="6">
        <v>100</v>
      </c>
      <c r="C86" s="16">
        <v>80</v>
      </c>
      <c r="D86" s="21">
        <v>100</v>
      </c>
    </row>
    <row r="87" spans="1:4" ht="12.75">
      <c r="A87" s="2" t="s">
        <v>116</v>
      </c>
      <c r="B87" s="6">
        <v>150</v>
      </c>
      <c r="C87" s="16">
        <v>160</v>
      </c>
      <c r="D87" s="21">
        <v>200</v>
      </c>
    </row>
    <row r="88" spans="1:4" ht="12.75">
      <c r="A88" s="2" t="s">
        <v>117</v>
      </c>
      <c r="B88" s="6">
        <v>200</v>
      </c>
      <c r="C88" s="16">
        <v>160</v>
      </c>
      <c r="D88" s="21">
        <v>200</v>
      </c>
    </row>
    <row r="89" spans="1:4" ht="12.75">
      <c r="A89" s="2" t="s">
        <v>118</v>
      </c>
      <c r="B89" s="6">
        <v>450</v>
      </c>
      <c r="C89" s="16">
        <v>430</v>
      </c>
      <c r="D89" s="21">
        <v>480</v>
      </c>
    </row>
    <row r="90" spans="1:4" ht="12.75">
      <c r="A90" s="2" t="s">
        <v>119</v>
      </c>
      <c r="B90" s="6">
        <v>50</v>
      </c>
      <c r="C90" s="16">
        <v>100</v>
      </c>
      <c r="D90" s="21">
        <v>110</v>
      </c>
    </row>
    <row r="91" spans="1:4" ht="12.75">
      <c r="A91" s="2" t="s">
        <v>120</v>
      </c>
      <c r="B91" s="6">
        <v>80</v>
      </c>
      <c r="C91" s="16">
        <v>100</v>
      </c>
      <c r="D91" s="21">
        <v>110</v>
      </c>
    </row>
    <row r="92" spans="1:4" ht="12.75">
      <c r="A92" s="2" t="s">
        <v>172</v>
      </c>
      <c r="B92" s="6"/>
      <c r="C92" s="16">
        <v>20</v>
      </c>
      <c r="D92" s="21">
        <v>60</v>
      </c>
    </row>
    <row r="93" spans="1:4" ht="12.75">
      <c r="A93" s="2" t="s">
        <v>208</v>
      </c>
      <c r="B93" s="6"/>
      <c r="C93" s="16"/>
      <c r="D93" s="21">
        <v>30</v>
      </c>
    </row>
    <row r="94" spans="1:4" ht="12.75">
      <c r="A94" s="2" t="s">
        <v>203</v>
      </c>
      <c r="B94" s="6"/>
      <c r="C94" s="16">
        <v>50</v>
      </c>
      <c r="D94" s="21">
        <v>60</v>
      </c>
    </row>
    <row r="95" spans="1:4" ht="12.75">
      <c r="A95" s="2" t="s">
        <v>212</v>
      </c>
      <c r="B95" s="6">
        <v>300</v>
      </c>
      <c r="C95" s="16">
        <v>500</v>
      </c>
      <c r="D95" s="21">
        <v>800</v>
      </c>
    </row>
    <row r="96" spans="1:4" ht="12.75">
      <c r="A96" s="2" t="s">
        <v>71</v>
      </c>
      <c r="B96" s="6">
        <f>SUM(B86:B95)</f>
        <v>1330</v>
      </c>
      <c r="C96" s="16">
        <f>SUM(C86:C95)</f>
        <v>1600</v>
      </c>
      <c r="D96" s="21">
        <f>SUM(D86:D95)</f>
        <v>2150</v>
      </c>
    </row>
    <row r="98" spans="1:4" ht="12.75">
      <c r="A98" s="1" t="s">
        <v>121</v>
      </c>
      <c r="B98" s="5">
        <v>2007</v>
      </c>
      <c r="C98" s="14">
        <v>2008</v>
      </c>
      <c r="D98" s="3">
        <v>2009</v>
      </c>
    </row>
    <row r="99" spans="1:4" ht="12.75">
      <c r="A99" s="2" t="s">
        <v>105</v>
      </c>
      <c r="B99" s="6">
        <v>10</v>
      </c>
      <c r="C99" s="16">
        <v>10</v>
      </c>
      <c r="D99" s="21">
        <v>10</v>
      </c>
    </row>
    <row r="100" spans="1:4" ht="12.75">
      <c r="A100" s="2" t="s">
        <v>122</v>
      </c>
      <c r="B100" s="6">
        <v>100</v>
      </c>
      <c r="C100" s="16">
        <v>150</v>
      </c>
      <c r="D100" s="21">
        <v>150</v>
      </c>
    </row>
    <row r="101" spans="1:4" ht="12.75">
      <c r="A101" s="2" t="s">
        <v>71</v>
      </c>
      <c r="B101" s="6">
        <v>110</v>
      </c>
      <c r="C101" s="16">
        <v>160</v>
      </c>
      <c r="D101" s="21">
        <f>SUM(D99:D100)</f>
        <v>160</v>
      </c>
    </row>
    <row r="103" spans="1:4" ht="12.75">
      <c r="A103" s="1" t="s">
        <v>123</v>
      </c>
      <c r="B103" s="5">
        <v>2007</v>
      </c>
      <c r="C103" s="14">
        <v>2008</v>
      </c>
      <c r="D103" s="3">
        <v>2009</v>
      </c>
    </row>
    <row r="104" spans="1:4" ht="12.75">
      <c r="A104" s="2" t="s">
        <v>124</v>
      </c>
      <c r="B104" s="6">
        <v>50</v>
      </c>
      <c r="C104" s="16">
        <v>60</v>
      </c>
      <c r="D104" s="21">
        <v>60</v>
      </c>
    </row>
    <row r="105" spans="1:4" ht="13.5" thickBot="1">
      <c r="A105" s="2" t="s">
        <v>125</v>
      </c>
      <c r="B105" s="6">
        <v>100</v>
      </c>
      <c r="C105" s="16">
        <v>105</v>
      </c>
      <c r="D105" s="26">
        <v>100</v>
      </c>
    </row>
    <row r="106" spans="1:6" ht="13.5" thickBot="1">
      <c r="A106" s="2" t="s">
        <v>197</v>
      </c>
      <c r="B106" s="6">
        <v>0</v>
      </c>
      <c r="C106" s="25">
        <v>0</v>
      </c>
      <c r="D106" s="27">
        <v>120</v>
      </c>
      <c r="E106" s="143">
        <v>-120</v>
      </c>
      <c r="F106" s="146">
        <v>0</v>
      </c>
    </row>
    <row r="107" spans="1:4" ht="12.75">
      <c r="A107" s="2" t="s">
        <v>215</v>
      </c>
      <c r="B107" s="6">
        <v>300</v>
      </c>
      <c r="C107" s="16">
        <v>300</v>
      </c>
      <c r="D107" s="24">
        <v>500</v>
      </c>
    </row>
    <row r="108" spans="1:4" ht="12.75">
      <c r="A108" s="2" t="s">
        <v>126</v>
      </c>
      <c r="B108" s="6">
        <v>550</v>
      </c>
      <c r="C108" s="16">
        <v>700</v>
      </c>
      <c r="D108" s="21">
        <v>770</v>
      </c>
    </row>
    <row r="109" spans="1:4" ht="12.75">
      <c r="A109" s="2" t="s">
        <v>97</v>
      </c>
      <c r="B109" s="6">
        <v>60</v>
      </c>
      <c r="C109" s="16">
        <v>100</v>
      </c>
      <c r="D109" s="21">
        <v>100</v>
      </c>
    </row>
    <row r="110" spans="1:4" ht="12.75">
      <c r="A110" s="2" t="s">
        <v>127</v>
      </c>
      <c r="B110" s="6">
        <v>850</v>
      </c>
      <c r="C110" s="16">
        <v>950</v>
      </c>
      <c r="D110" s="21">
        <v>950</v>
      </c>
    </row>
    <row r="111" spans="1:4" ht="12.75">
      <c r="A111" s="2" t="s">
        <v>198</v>
      </c>
      <c r="B111" s="6">
        <v>950</v>
      </c>
      <c r="C111" s="16">
        <v>980</v>
      </c>
      <c r="D111" s="21">
        <v>1000</v>
      </c>
    </row>
    <row r="112" spans="1:4" ht="12.75">
      <c r="A112" s="2" t="s">
        <v>128</v>
      </c>
      <c r="B112" s="6">
        <v>40</v>
      </c>
      <c r="C112" s="16">
        <v>50</v>
      </c>
      <c r="D112" s="21">
        <v>50</v>
      </c>
    </row>
    <row r="113" spans="1:4" ht="12.75">
      <c r="A113" s="2" t="s">
        <v>129</v>
      </c>
      <c r="B113" s="6">
        <v>60</v>
      </c>
      <c r="C113" s="16">
        <v>60</v>
      </c>
      <c r="D113" s="21">
        <v>60</v>
      </c>
    </row>
    <row r="114" spans="1:4" ht="12.75">
      <c r="A114" s="2"/>
      <c r="B114" s="6"/>
      <c r="C114" s="16"/>
      <c r="D114" s="21"/>
    </row>
    <row r="115" spans="1:4" ht="12.75">
      <c r="A115" s="2" t="s">
        <v>130</v>
      </c>
      <c r="B115" s="6">
        <v>10</v>
      </c>
      <c r="C115" s="16">
        <v>5</v>
      </c>
      <c r="D115" s="21">
        <v>10</v>
      </c>
    </row>
    <row r="116" spans="1:4" ht="13.5" thickBot="1">
      <c r="A116" s="2" t="s">
        <v>131</v>
      </c>
      <c r="B116" s="6">
        <v>30</v>
      </c>
      <c r="C116" s="16">
        <v>30</v>
      </c>
      <c r="D116" s="21">
        <v>40</v>
      </c>
    </row>
    <row r="117" spans="1:6" ht="13.5" thickBot="1">
      <c r="A117" s="2" t="s">
        <v>71</v>
      </c>
      <c r="B117" s="6">
        <f>SUM(B104:B116)</f>
        <v>3000</v>
      </c>
      <c r="C117" s="16">
        <f>SUM(C104:C116)</f>
        <v>3340</v>
      </c>
      <c r="D117" s="147">
        <f>SUM(D104:D116)</f>
        <v>3760</v>
      </c>
      <c r="E117" s="149">
        <f>SUM(E104:E116)</f>
        <v>-120</v>
      </c>
      <c r="F117" s="148">
        <v>3640</v>
      </c>
    </row>
    <row r="119" spans="1:4" ht="12.75">
      <c r="A119" s="1" t="s">
        <v>132</v>
      </c>
      <c r="B119" s="5">
        <v>2007</v>
      </c>
      <c r="C119" s="14">
        <v>2008</v>
      </c>
      <c r="D119" s="3">
        <v>2009</v>
      </c>
    </row>
    <row r="120" spans="1:3" ht="12.75">
      <c r="A120" s="2"/>
      <c r="B120" s="6"/>
      <c r="C120" s="14"/>
    </row>
    <row r="121" spans="1:4" ht="12.75">
      <c r="A121" s="2" t="s">
        <v>133</v>
      </c>
      <c r="B121" s="6">
        <v>75</v>
      </c>
      <c r="C121" s="16">
        <v>75</v>
      </c>
      <c r="D121" s="21">
        <v>75</v>
      </c>
    </row>
    <row r="122" spans="1:4" ht="12.75">
      <c r="A122" s="2" t="s">
        <v>134</v>
      </c>
      <c r="B122" s="6">
        <v>130</v>
      </c>
      <c r="C122" s="16">
        <v>200</v>
      </c>
      <c r="D122" s="21">
        <v>200</v>
      </c>
    </row>
    <row r="123" spans="1:4" ht="12.75">
      <c r="A123" s="2" t="s">
        <v>135</v>
      </c>
      <c r="B123" s="6">
        <v>0</v>
      </c>
      <c r="C123" s="16">
        <v>15</v>
      </c>
      <c r="D123" s="21">
        <v>15</v>
      </c>
    </row>
    <row r="124" spans="1:4" ht="12.75">
      <c r="A124" s="2" t="s">
        <v>136</v>
      </c>
      <c r="B124" s="6">
        <v>10</v>
      </c>
      <c r="C124" s="16">
        <v>0</v>
      </c>
      <c r="D124" s="21">
        <v>0</v>
      </c>
    </row>
    <row r="125" spans="1:4" ht="12.75">
      <c r="A125" s="2" t="s">
        <v>137</v>
      </c>
      <c r="B125" s="6">
        <v>10</v>
      </c>
      <c r="C125" s="16">
        <v>0</v>
      </c>
      <c r="D125" s="21">
        <v>0</v>
      </c>
    </row>
    <row r="126" spans="1:4" ht="12.75">
      <c r="A126" s="2" t="s">
        <v>138</v>
      </c>
      <c r="B126" s="6">
        <v>40</v>
      </c>
      <c r="C126" s="16">
        <v>30</v>
      </c>
      <c r="D126" s="21">
        <v>80</v>
      </c>
    </row>
    <row r="127" spans="1:4" ht="13.5" thickBot="1">
      <c r="A127" s="2" t="s">
        <v>139</v>
      </c>
      <c r="B127" s="6">
        <v>10</v>
      </c>
      <c r="C127" s="16">
        <v>20</v>
      </c>
      <c r="D127" s="26">
        <v>20</v>
      </c>
    </row>
    <row r="128" spans="1:6" ht="13.5" thickBot="1">
      <c r="A128" s="2" t="s">
        <v>258</v>
      </c>
      <c r="B128" s="8">
        <v>80</v>
      </c>
      <c r="C128" s="25">
        <v>0</v>
      </c>
      <c r="D128" s="27">
        <v>20</v>
      </c>
      <c r="E128" s="144">
        <v>80</v>
      </c>
      <c r="F128" s="145">
        <v>100</v>
      </c>
    </row>
    <row r="129" spans="1:4" ht="12.75">
      <c r="A129" s="2" t="s">
        <v>140</v>
      </c>
      <c r="B129" s="9">
        <v>2</v>
      </c>
      <c r="C129" s="16">
        <v>5</v>
      </c>
      <c r="D129" s="24">
        <v>5</v>
      </c>
    </row>
    <row r="130" spans="1:4" ht="13.5" thickBot="1">
      <c r="A130" s="2" t="s">
        <v>141</v>
      </c>
      <c r="B130" s="9">
        <v>3</v>
      </c>
      <c r="C130" s="16">
        <v>5</v>
      </c>
      <c r="D130" s="21">
        <v>5</v>
      </c>
    </row>
    <row r="131" spans="1:6" ht="13.5" thickBot="1">
      <c r="A131" s="2" t="s">
        <v>71</v>
      </c>
      <c r="B131" s="9">
        <v>360</v>
      </c>
      <c r="C131" s="16">
        <f>SUM(C120:C130)</f>
        <v>350</v>
      </c>
      <c r="D131" s="147">
        <f>SUM(D121:D130)</f>
        <v>420</v>
      </c>
      <c r="E131" s="146">
        <v>80</v>
      </c>
      <c r="F131" s="146">
        <v>500</v>
      </c>
    </row>
    <row r="133" spans="1:4" ht="12.75">
      <c r="A133" s="1" t="s">
        <v>142</v>
      </c>
      <c r="B133" s="10">
        <v>2007</v>
      </c>
      <c r="C133" s="14">
        <v>2008</v>
      </c>
      <c r="D133" s="3">
        <v>2009</v>
      </c>
    </row>
    <row r="134" spans="1:4" ht="12.75">
      <c r="A134" s="2" t="s">
        <v>143</v>
      </c>
      <c r="B134" s="9">
        <v>20</v>
      </c>
      <c r="C134" s="18">
        <v>10</v>
      </c>
      <c r="D134" s="21">
        <v>10</v>
      </c>
    </row>
    <row r="135" spans="1:4" ht="12.75">
      <c r="A135" s="2" t="s">
        <v>144</v>
      </c>
      <c r="B135" s="9">
        <v>100</v>
      </c>
      <c r="C135" s="18">
        <v>60</v>
      </c>
      <c r="D135" s="21">
        <v>120</v>
      </c>
    </row>
    <row r="136" spans="1:4" ht="12.75">
      <c r="A136" s="2" t="s">
        <v>145</v>
      </c>
      <c r="B136" s="9">
        <v>400</v>
      </c>
      <c r="C136" s="18">
        <v>350</v>
      </c>
      <c r="D136" s="21">
        <v>400</v>
      </c>
    </row>
    <row r="137" spans="1:4" ht="12.75">
      <c r="A137" s="2" t="s">
        <v>71</v>
      </c>
      <c r="B137" s="9">
        <f>SUM(B134:B136)</f>
        <v>520</v>
      </c>
      <c r="C137" s="16">
        <f>SUM(C134:C136)</f>
        <v>420</v>
      </c>
      <c r="D137" s="21">
        <f>SUM(D134:D136)</f>
        <v>530</v>
      </c>
    </row>
    <row r="139" spans="1:4" ht="12.75">
      <c r="A139" s="1" t="s">
        <v>146</v>
      </c>
      <c r="B139" s="10">
        <v>2007</v>
      </c>
      <c r="C139" s="14">
        <v>2008</v>
      </c>
      <c r="D139" s="13">
        <v>2009</v>
      </c>
    </row>
    <row r="140" spans="1:4" ht="12.75">
      <c r="A140" s="2" t="s">
        <v>147</v>
      </c>
      <c r="B140" s="9">
        <v>45</v>
      </c>
      <c r="C140" s="16">
        <v>90</v>
      </c>
      <c r="D140" s="12">
        <v>90</v>
      </c>
    </row>
    <row r="141" spans="1:4" ht="12.75">
      <c r="A141" s="2" t="s">
        <v>213</v>
      </c>
      <c r="B141" s="9">
        <v>35</v>
      </c>
      <c r="C141" s="16">
        <v>50</v>
      </c>
      <c r="D141" s="12">
        <v>50</v>
      </c>
    </row>
    <row r="142" spans="1:4" ht="12.75">
      <c r="A142" s="2" t="s">
        <v>148</v>
      </c>
      <c r="B142" s="9">
        <v>10</v>
      </c>
      <c r="C142" s="16">
        <v>50</v>
      </c>
      <c r="D142" s="12">
        <v>50</v>
      </c>
    </row>
    <row r="143" spans="1:4" ht="12.75">
      <c r="A143" s="2" t="s">
        <v>210</v>
      </c>
      <c r="B143" s="9">
        <v>50</v>
      </c>
      <c r="C143" s="16">
        <v>50</v>
      </c>
      <c r="D143" s="12">
        <v>50</v>
      </c>
    </row>
    <row r="144" spans="1:4" ht="12.75">
      <c r="A144" s="2" t="s">
        <v>149</v>
      </c>
      <c r="B144" s="9">
        <v>10</v>
      </c>
      <c r="C144" s="16">
        <v>10</v>
      </c>
      <c r="D144" s="12">
        <v>10</v>
      </c>
    </row>
    <row r="145" spans="1:4" ht="12.75">
      <c r="A145" s="2" t="s">
        <v>187</v>
      </c>
      <c r="B145" s="9">
        <v>200</v>
      </c>
      <c r="C145" s="16">
        <v>200</v>
      </c>
      <c r="D145" s="12">
        <v>200</v>
      </c>
    </row>
    <row r="146" spans="1:4" ht="12.75">
      <c r="A146" s="2" t="s">
        <v>150</v>
      </c>
      <c r="B146" s="9">
        <v>200</v>
      </c>
      <c r="C146" s="16">
        <v>320</v>
      </c>
      <c r="D146" s="12">
        <v>350</v>
      </c>
    </row>
    <row r="147" spans="1:6" ht="12.75">
      <c r="A147" s="2" t="s">
        <v>71</v>
      </c>
      <c r="B147" s="9">
        <f>SUM(B140:B146)</f>
        <v>550</v>
      </c>
      <c r="C147" s="16">
        <f>SUM(C140:C146)</f>
        <v>770</v>
      </c>
      <c r="D147" s="12">
        <f>SUM(D140:D146)</f>
        <v>800</v>
      </c>
      <c r="F147" s="22"/>
    </row>
    <row r="149" spans="1:4" ht="12.75">
      <c r="A149" s="1" t="s">
        <v>151</v>
      </c>
      <c r="B149" s="10">
        <v>2007</v>
      </c>
      <c r="C149" s="14">
        <v>2008</v>
      </c>
      <c r="D149" s="3">
        <v>2009</v>
      </c>
    </row>
    <row r="150" spans="1:4" ht="12.75">
      <c r="A150" s="2" t="s">
        <v>152</v>
      </c>
      <c r="B150" s="9">
        <v>20</v>
      </c>
      <c r="C150" s="16">
        <v>20</v>
      </c>
      <c r="D150" s="21">
        <v>10</v>
      </c>
    </row>
    <row r="151" spans="1:4" ht="12.75">
      <c r="A151" s="2" t="s">
        <v>211</v>
      </c>
      <c r="B151" s="9">
        <v>0</v>
      </c>
      <c r="C151" s="16">
        <v>0</v>
      </c>
      <c r="D151" s="21">
        <v>100</v>
      </c>
    </row>
    <row r="152" spans="1:4" ht="12.75">
      <c r="A152" s="2" t="s">
        <v>153</v>
      </c>
      <c r="B152" s="9">
        <v>20</v>
      </c>
      <c r="C152" s="16">
        <v>20</v>
      </c>
      <c r="D152" s="21">
        <v>40</v>
      </c>
    </row>
    <row r="153" spans="1:4" ht="12.75">
      <c r="A153" s="2" t="s">
        <v>71</v>
      </c>
      <c r="B153" s="9">
        <v>40</v>
      </c>
      <c r="C153" s="16">
        <f>SUM(C150:C152)</f>
        <v>40</v>
      </c>
      <c r="D153" s="21">
        <f>SUM(D150:D152)</f>
        <v>150</v>
      </c>
    </row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&amp;LPřílohy k návrhu rozpočtu&amp;C2009</oddHeader>
    <oddFooter>&amp;L&amp;D&amp;R&amp;F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5"/>
  <sheetViews>
    <sheetView zoomScale="125" zoomScaleNormal="125" workbookViewId="0" topLeftCell="A130">
      <selection activeCell="G120" sqref="G120"/>
    </sheetView>
  </sheetViews>
  <sheetFormatPr defaultColWidth="9.00390625" defaultRowHeight="12.75"/>
  <cols>
    <col min="1" max="1" width="3.875" style="29" customWidth="1"/>
    <col min="2" max="2" width="58.375" style="30" customWidth="1"/>
    <col min="3" max="3" width="12.375" style="142" customWidth="1"/>
    <col min="4" max="4" width="11.625" style="32" customWidth="1"/>
    <col min="5" max="5" width="7.75390625" style="152" customWidth="1"/>
    <col min="6" max="6" width="6.125" style="33" customWidth="1"/>
    <col min="7" max="7" width="4.875" style="34" customWidth="1"/>
    <col min="8" max="16384" width="9.125" style="35" customWidth="1"/>
  </cols>
  <sheetData>
    <row r="1" ht="11.25">
      <c r="C1" s="31"/>
    </row>
    <row r="2" spans="2:5" ht="15.75" customHeight="1" thickBot="1">
      <c r="B2" s="36" t="s">
        <v>0</v>
      </c>
      <c r="C2" s="37"/>
      <c r="D2" s="38"/>
      <c r="E2" s="37"/>
    </row>
    <row r="3" spans="1:5" ht="15.75" customHeight="1" thickBot="1">
      <c r="A3" s="39"/>
      <c r="B3" s="40" t="s">
        <v>1</v>
      </c>
      <c r="C3" s="41" t="s">
        <v>188</v>
      </c>
      <c r="D3" s="42" t="s">
        <v>229</v>
      </c>
      <c r="E3" s="153"/>
    </row>
    <row r="4" spans="1:7" s="48" customFormat="1" ht="15.75" customHeight="1">
      <c r="A4" s="43">
        <v>1</v>
      </c>
      <c r="B4" s="44" t="s">
        <v>2</v>
      </c>
      <c r="C4" s="45">
        <v>24500</v>
      </c>
      <c r="D4" s="45">
        <v>24500</v>
      </c>
      <c r="E4" s="154"/>
      <c r="F4" s="46"/>
      <c r="G4" s="47"/>
    </row>
    <row r="5" spans="1:7" s="48" customFormat="1" ht="15.75" customHeight="1">
      <c r="A5" s="43">
        <v>2</v>
      </c>
      <c r="B5" s="49" t="s">
        <v>3</v>
      </c>
      <c r="C5" s="50">
        <v>12000</v>
      </c>
      <c r="D5" s="50">
        <v>12000</v>
      </c>
      <c r="E5" s="155"/>
      <c r="F5" s="46"/>
      <c r="G5" s="47"/>
    </row>
    <row r="6" spans="1:7" s="48" customFormat="1" ht="15.75" customHeight="1">
      <c r="A6" s="43">
        <v>3</v>
      </c>
      <c r="B6" s="49" t="s">
        <v>4</v>
      </c>
      <c r="C6" s="50">
        <v>4000</v>
      </c>
      <c r="D6" s="50">
        <v>4000</v>
      </c>
      <c r="E6" s="155"/>
      <c r="F6" s="46"/>
      <c r="G6" s="47"/>
    </row>
    <row r="7" spans="1:7" s="48" customFormat="1" ht="15.75" customHeight="1">
      <c r="A7" s="43">
        <v>4</v>
      </c>
      <c r="B7" s="49" t="s">
        <v>5</v>
      </c>
      <c r="C7" s="50">
        <v>800</v>
      </c>
      <c r="D7" s="50">
        <v>800</v>
      </c>
      <c r="E7" s="155"/>
      <c r="F7" s="46"/>
      <c r="G7" s="47"/>
    </row>
    <row r="8" spans="1:7" s="48" customFormat="1" ht="15.75" customHeight="1">
      <c r="A8" s="43">
        <v>5</v>
      </c>
      <c r="B8" s="49" t="s">
        <v>6</v>
      </c>
      <c r="C8" s="50">
        <v>16400</v>
      </c>
      <c r="D8" s="50">
        <v>16400</v>
      </c>
      <c r="E8" s="154"/>
      <c r="F8" s="46"/>
      <c r="G8" s="47"/>
    </row>
    <row r="9" spans="1:7" s="48" customFormat="1" ht="15.75" customHeight="1">
      <c r="A9" s="43">
        <v>6</v>
      </c>
      <c r="B9" s="49" t="s">
        <v>7</v>
      </c>
      <c r="C9" s="50">
        <v>2000</v>
      </c>
      <c r="D9" s="50">
        <v>2000</v>
      </c>
      <c r="E9" s="155"/>
      <c r="F9" s="46"/>
      <c r="G9" s="47"/>
    </row>
    <row r="10" spans="1:5" ht="15.75" customHeight="1">
      <c r="A10" s="43">
        <v>7</v>
      </c>
      <c r="B10" s="49" t="s">
        <v>8</v>
      </c>
      <c r="C10" s="50">
        <v>3700</v>
      </c>
      <c r="D10" s="50">
        <v>3700</v>
      </c>
      <c r="E10" s="155"/>
    </row>
    <row r="11" spans="1:5" ht="15.75" customHeight="1">
      <c r="A11" s="43">
        <v>8</v>
      </c>
      <c r="B11" s="49" t="s">
        <v>9</v>
      </c>
      <c r="C11" s="50">
        <v>6500</v>
      </c>
      <c r="D11" s="50">
        <v>6500</v>
      </c>
      <c r="E11" s="154"/>
    </row>
    <row r="12" spans="1:5" ht="15.75" customHeight="1">
      <c r="A12" s="43">
        <v>9</v>
      </c>
      <c r="B12" s="49" t="s">
        <v>10</v>
      </c>
      <c r="C12" s="50">
        <v>3300</v>
      </c>
      <c r="D12" s="50">
        <v>3300</v>
      </c>
      <c r="E12" s="155"/>
    </row>
    <row r="13" spans="1:5" ht="15.75" customHeight="1">
      <c r="A13" s="43">
        <v>10</v>
      </c>
      <c r="B13" s="49" t="s">
        <v>11</v>
      </c>
      <c r="C13" s="50">
        <v>500</v>
      </c>
      <c r="D13" s="50">
        <v>500</v>
      </c>
      <c r="E13" s="154"/>
    </row>
    <row r="14" spans="1:5" ht="15.75" customHeight="1">
      <c r="A14" s="43">
        <v>11</v>
      </c>
      <c r="B14" s="51" t="s">
        <v>156</v>
      </c>
      <c r="C14" s="50">
        <v>150</v>
      </c>
      <c r="D14" s="50">
        <v>150</v>
      </c>
      <c r="E14" s="154"/>
    </row>
    <row r="15" spans="1:5" ht="15.75" customHeight="1">
      <c r="A15" s="43">
        <v>12</v>
      </c>
      <c r="B15" s="51" t="s">
        <v>157</v>
      </c>
      <c r="C15" s="50">
        <v>1200</v>
      </c>
      <c r="D15" s="50">
        <v>1200</v>
      </c>
      <c r="E15" s="154"/>
    </row>
    <row r="16" spans="1:5" ht="15.75" customHeight="1">
      <c r="A16" s="43">
        <v>13</v>
      </c>
      <c r="B16" s="51" t="s">
        <v>158</v>
      </c>
      <c r="C16" s="50">
        <v>130</v>
      </c>
      <c r="D16" s="50">
        <v>130</v>
      </c>
      <c r="E16" s="154"/>
    </row>
    <row r="17" spans="1:5" ht="15.75" customHeight="1">
      <c r="A17" s="43">
        <v>14</v>
      </c>
      <c r="B17" s="51" t="s">
        <v>159</v>
      </c>
      <c r="C17" s="50">
        <v>300</v>
      </c>
      <c r="D17" s="50">
        <v>300</v>
      </c>
      <c r="E17" s="154"/>
    </row>
    <row r="18" spans="1:5" ht="15.75" customHeight="1" thickBot="1">
      <c r="A18" s="43">
        <v>15</v>
      </c>
      <c r="B18" s="52" t="s">
        <v>160</v>
      </c>
      <c r="C18" s="50">
        <v>100</v>
      </c>
      <c r="D18" s="50">
        <v>100</v>
      </c>
      <c r="E18" s="155"/>
    </row>
    <row r="19" spans="2:7" ht="15.75" customHeight="1" thickBot="1" thickTop="1">
      <c r="B19" s="53" t="s">
        <v>12</v>
      </c>
      <c r="C19" s="54">
        <f>SUM(C4:C18)</f>
        <v>75580</v>
      </c>
      <c r="D19" s="54">
        <f>SUM(D4:D18)</f>
        <v>75580</v>
      </c>
      <c r="E19" s="125"/>
      <c r="G19" s="56"/>
    </row>
    <row r="20" spans="1:6" ht="15.75" customHeight="1">
      <c r="A20" s="57">
        <v>16</v>
      </c>
      <c r="B20" s="58" t="s">
        <v>255</v>
      </c>
      <c r="C20" s="59">
        <v>0</v>
      </c>
      <c r="D20" s="59">
        <v>1180</v>
      </c>
      <c r="E20" s="156">
        <v>1180</v>
      </c>
      <c r="F20" s="33">
        <v>1</v>
      </c>
    </row>
    <row r="21" spans="1:5" ht="15.75" customHeight="1">
      <c r="A21" s="57">
        <v>17</v>
      </c>
      <c r="B21" s="49" t="s">
        <v>13</v>
      </c>
      <c r="C21" s="60">
        <v>100</v>
      </c>
      <c r="D21" s="60">
        <v>100</v>
      </c>
      <c r="E21" s="155"/>
    </row>
    <row r="22" spans="1:5" ht="15.75" customHeight="1">
      <c r="A22" s="57">
        <v>18</v>
      </c>
      <c r="B22" s="49" t="s">
        <v>14</v>
      </c>
      <c r="C22" s="60">
        <v>2000</v>
      </c>
      <c r="D22" s="60">
        <v>2000</v>
      </c>
      <c r="E22" s="154"/>
    </row>
    <row r="23" spans="1:5" ht="15.75" customHeight="1">
      <c r="A23" s="57">
        <v>19</v>
      </c>
      <c r="B23" s="49" t="s">
        <v>70</v>
      </c>
      <c r="C23" s="60">
        <v>75</v>
      </c>
      <c r="D23" s="60">
        <v>75</v>
      </c>
      <c r="E23" s="155"/>
    </row>
    <row r="24" spans="1:5" ht="15.75" customHeight="1">
      <c r="A24" s="57">
        <v>20</v>
      </c>
      <c r="B24" s="49" t="s">
        <v>170</v>
      </c>
      <c r="C24" s="60">
        <v>75</v>
      </c>
      <c r="D24" s="60">
        <v>75</v>
      </c>
      <c r="E24" s="155"/>
    </row>
    <row r="25" spans="1:5" ht="15.75" customHeight="1">
      <c r="A25" s="57">
        <v>21</v>
      </c>
      <c r="B25" s="49" t="s">
        <v>15</v>
      </c>
      <c r="C25" s="60">
        <v>0</v>
      </c>
      <c r="D25" s="60">
        <v>0</v>
      </c>
      <c r="E25" s="155"/>
    </row>
    <row r="26" spans="1:5" ht="15.75" customHeight="1">
      <c r="A26" s="57">
        <v>22</v>
      </c>
      <c r="B26" s="49" t="s">
        <v>16</v>
      </c>
      <c r="C26" s="60">
        <v>0</v>
      </c>
      <c r="D26" s="60">
        <v>0</v>
      </c>
      <c r="E26" s="155"/>
    </row>
    <row r="27" spans="1:5" ht="15.75" customHeight="1">
      <c r="A27" s="57">
        <v>23</v>
      </c>
      <c r="B27" s="49" t="s">
        <v>17</v>
      </c>
      <c r="C27" s="60">
        <v>50</v>
      </c>
      <c r="D27" s="60">
        <v>50</v>
      </c>
      <c r="E27" s="155"/>
    </row>
    <row r="28" spans="1:5" ht="15.75" customHeight="1" thickBot="1">
      <c r="A28" s="57">
        <v>24</v>
      </c>
      <c r="B28" s="49" t="s">
        <v>18</v>
      </c>
      <c r="C28" s="61">
        <v>10</v>
      </c>
      <c r="D28" s="61">
        <v>10</v>
      </c>
      <c r="E28" s="155"/>
    </row>
    <row r="29" spans="2:5" ht="15.75" customHeight="1" thickBot="1" thickTop="1">
      <c r="B29" s="62" t="s">
        <v>19</v>
      </c>
      <c r="C29" s="63">
        <f>SUM(C20:C28)</f>
        <v>2310</v>
      </c>
      <c r="D29" s="63">
        <f>SUM(D20:D28)</f>
        <v>3490</v>
      </c>
      <c r="E29" s="155"/>
    </row>
    <row r="30" spans="2:5" ht="15.75" customHeight="1" thickTop="1">
      <c r="B30" s="64"/>
      <c r="C30" s="65"/>
      <c r="D30" s="66"/>
      <c r="E30" s="125"/>
    </row>
    <row r="31" spans="1:6" ht="15.75" customHeight="1">
      <c r="A31" s="57">
        <v>25</v>
      </c>
      <c r="B31" s="49" t="s">
        <v>20</v>
      </c>
      <c r="C31" s="67">
        <v>17148.36</v>
      </c>
      <c r="D31" s="67">
        <v>17430.3</v>
      </c>
      <c r="E31" s="70">
        <v>281.94</v>
      </c>
      <c r="F31" s="33">
        <v>2</v>
      </c>
    </row>
    <row r="32" spans="1:6" ht="15.75" customHeight="1">
      <c r="A32" s="57">
        <v>26</v>
      </c>
      <c r="B32" s="49" t="s">
        <v>227</v>
      </c>
      <c r="C32" s="67"/>
      <c r="D32" s="67">
        <v>389.48</v>
      </c>
      <c r="E32" s="70">
        <v>389.48</v>
      </c>
      <c r="F32" s="33">
        <v>3</v>
      </c>
    </row>
    <row r="33" spans="1:5" ht="15.75" customHeight="1">
      <c r="A33" s="57">
        <v>27</v>
      </c>
      <c r="B33" s="49" t="s">
        <v>154</v>
      </c>
      <c r="C33" s="50">
        <v>33927</v>
      </c>
      <c r="D33" s="50">
        <v>33927</v>
      </c>
      <c r="E33" s="106"/>
    </row>
    <row r="34" spans="1:6" ht="15.75" customHeight="1">
      <c r="A34" s="57">
        <v>28</v>
      </c>
      <c r="B34" s="49" t="s">
        <v>21</v>
      </c>
      <c r="C34" s="67">
        <v>1554.37</v>
      </c>
      <c r="D34" s="67">
        <v>1537.5</v>
      </c>
      <c r="E34" s="70">
        <v>-16.87</v>
      </c>
      <c r="F34" s="33">
        <v>4</v>
      </c>
    </row>
    <row r="35" spans="1:5" ht="15.75" customHeight="1">
      <c r="A35" s="57">
        <v>29</v>
      </c>
      <c r="B35" s="49" t="s">
        <v>186</v>
      </c>
      <c r="C35" s="50">
        <v>1600</v>
      </c>
      <c r="D35" s="50">
        <v>1600</v>
      </c>
      <c r="E35" s="106"/>
    </row>
    <row r="36" spans="1:5" ht="15.75" customHeight="1">
      <c r="A36" s="57">
        <v>30</v>
      </c>
      <c r="B36" s="49" t="s">
        <v>22</v>
      </c>
      <c r="C36" s="60">
        <v>2000</v>
      </c>
      <c r="D36" s="60">
        <v>2000</v>
      </c>
      <c r="E36" s="106"/>
    </row>
    <row r="37" spans="1:5" ht="15.75" customHeight="1">
      <c r="A37" s="57">
        <v>31</v>
      </c>
      <c r="B37" s="49" t="s">
        <v>178</v>
      </c>
      <c r="C37" s="60">
        <v>100</v>
      </c>
      <c r="D37" s="60">
        <v>100</v>
      </c>
      <c r="E37" s="157"/>
    </row>
    <row r="38" spans="1:6" ht="15.75" customHeight="1">
      <c r="A38" s="57">
        <v>31</v>
      </c>
      <c r="B38" s="49" t="s">
        <v>241</v>
      </c>
      <c r="C38" s="68">
        <v>0</v>
      </c>
      <c r="D38" s="68">
        <v>600</v>
      </c>
      <c r="E38" s="68">
        <v>600</v>
      </c>
      <c r="F38" s="33">
        <v>5</v>
      </c>
    </row>
    <row r="39" spans="1:7" ht="15.75" customHeight="1">
      <c r="A39" s="57">
        <v>32</v>
      </c>
      <c r="B39" s="49" t="s">
        <v>175</v>
      </c>
      <c r="C39" s="60">
        <v>4000</v>
      </c>
      <c r="D39" s="60">
        <v>4000</v>
      </c>
      <c r="E39" s="157"/>
      <c r="G39" s="69"/>
    </row>
    <row r="40" spans="1:7" ht="15.75" customHeight="1">
      <c r="A40" s="57">
        <v>33</v>
      </c>
      <c r="B40" s="49" t="s">
        <v>176</v>
      </c>
      <c r="C40" s="60">
        <v>6500</v>
      </c>
      <c r="D40" s="50">
        <v>6500</v>
      </c>
      <c r="E40" s="158"/>
      <c r="G40" s="69"/>
    </row>
    <row r="41" spans="1:7" ht="15.75" customHeight="1">
      <c r="A41" s="57">
        <v>34</v>
      </c>
      <c r="B41" s="49" t="s">
        <v>177</v>
      </c>
      <c r="C41" s="68">
        <v>2000</v>
      </c>
      <c r="D41" s="70">
        <v>1000</v>
      </c>
      <c r="E41" s="70">
        <v>-1000</v>
      </c>
      <c r="F41" s="33">
        <v>6</v>
      </c>
      <c r="G41" s="69"/>
    </row>
    <row r="42" spans="1:7" ht="15.75" customHeight="1">
      <c r="A42" s="57">
        <v>35</v>
      </c>
      <c r="B42" s="49" t="s">
        <v>247</v>
      </c>
      <c r="C42" s="50">
        <v>10000</v>
      </c>
      <c r="D42" s="50">
        <v>10000</v>
      </c>
      <c r="E42" s="159"/>
      <c r="G42" s="69"/>
    </row>
    <row r="43" spans="1:6" ht="15.75" customHeight="1">
      <c r="A43" s="57">
        <v>36</v>
      </c>
      <c r="B43" s="49" t="s">
        <v>235</v>
      </c>
      <c r="C43" s="68">
        <v>1500</v>
      </c>
      <c r="D43" s="68">
        <v>0</v>
      </c>
      <c r="E43" s="70">
        <v>-1500</v>
      </c>
      <c r="F43" s="33">
        <v>7</v>
      </c>
    </row>
    <row r="44" spans="1:5" ht="15.75" customHeight="1">
      <c r="A44" s="57">
        <v>37</v>
      </c>
      <c r="B44" s="49" t="s">
        <v>234</v>
      </c>
      <c r="C44" s="60"/>
      <c r="D44" s="50">
        <v>0</v>
      </c>
      <c r="E44" s="45">
        <v>7000</v>
      </c>
    </row>
    <row r="45" spans="1:6" ht="15.75" customHeight="1">
      <c r="A45" s="57">
        <v>38</v>
      </c>
      <c r="B45" s="49" t="s">
        <v>238</v>
      </c>
      <c r="C45" s="70">
        <v>0</v>
      </c>
      <c r="D45" s="70">
        <v>126</v>
      </c>
      <c r="E45" s="70">
        <v>126</v>
      </c>
      <c r="F45" s="33">
        <v>8</v>
      </c>
    </row>
    <row r="46" spans="1:5" ht="15.75" customHeight="1">
      <c r="A46" s="57">
        <v>39</v>
      </c>
      <c r="B46" s="49" t="s">
        <v>23</v>
      </c>
      <c r="C46" s="50">
        <v>0</v>
      </c>
      <c r="D46" s="50">
        <v>0</v>
      </c>
      <c r="E46" s="106"/>
    </row>
    <row r="47" spans="1:5" ht="15.75" customHeight="1">
      <c r="A47" s="57">
        <v>40</v>
      </c>
      <c r="B47" s="49" t="s">
        <v>24</v>
      </c>
      <c r="C47" s="60">
        <v>140</v>
      </c>
      <c r="D47" s="60">
        <v>140</v>
      </c>
      <c r="E47" s="106"/>
    </row>
    <row r="48" spans="2:5" ht="15.75" customHeight="1" thickBot="1">
      <c r="B48" s="71" t="s">
        <v>25</v>
      </c>
      <c r="C48" s="72">
        <f>SUM(C31:C47)</f>
        <v>80469.73000000001</v>
      </c>
      <c r="D48" s="72">
        <f>SUM(D31:D47)</f>
        <v>79350.28</v>
      </c>
      <c r="E48" s="160"/>
    </row>
    <row r="49" spans="2:5" ht="15.75" customHeight="1" thickBot="1">
      <c r="B49" s="73" t="s">
        <v>26</v>
      </c>
      <c r="C49" s="74">
        <f>SUM(C48,C29,C19,C30)</f>
        <v>158359.73</v>
      </c>
      <c r="D49" s="74">
        <f>SUM(D48,D29,D19,D30)</f>
        <v>158420.28</v>
      </c>
      <c r="E49" s="155"/>
    </row>
    <row r="50" spans="2:5" ht="15.75" customHeight="1">
      <c r="B50" s="36" t="s">
        <v>27</v>
      </c>
      <c r="C50" s="75"/>
      <c r="D50" s="55"/>
      <c r="E50" s="125"/>
    </row>
    <row r="51" spans="1:5" ht="15.75" customHeight="1" thickBot="1">
      <c r="A51" s="57"/>
      <c r="B51" s="76" t="s">
        <v>1</v>
      </c>
      <c r="C51" s="77"/>
      <c r="D51" s="78"/>
      <c r="E51" s="125"/>
    </row>
    <row r="52" spans="1:6" ht="15.75" customHeight="1">
      <c r="A52" s="57">
        <v>45</v>
      </c>
      <c r="B52" s="79" t="s">
        <v>28</v>
      </c>
      <c r="C52" s="80">
        <v>0.83</v>
      </c>
      <c r="D52" s="80">
        <v>7.38</v>
      </c>
      <c r="E52" s="161">
        <v>6.55</v>
      </c>
      <c r="F52" s="33">
        <v>9</v>
      </c>
    </row>
    <row r="53" spans="1:7" s="48" customFormat="1" ht="15.75" customHeight="1" thickBot="1">
      <c r="A53" s="43"/>
      <c r="B53" s="81"/>
      <c r="C53" s="82"/>
      <c r="D53" s="83"/>
      <c r="E53" s="162"/>
      <c r="F53" s="46"/>
      <c r="G53" s="47"/>
    </row>
    <row r="54" spans="1:7" s="48" customFormat="1" ht="15.75" customHeight="1">
      <c r="A54" s="43">
        <v>46</v>
      </c>
      <c r="B54" s="84" t="s">
        <v>29</v>
      </c>
      <c r="C54" s="45">
        <v>1700</v>
      </c>
      <c r="D54" s="45">
        <v>1700</v>
      </c>
      <c r="E54" s="157"/>
      <c r="F54" s="46"/>
      <c r="G54" s="47"/>
    </row>
    <row r="55" spans="1:7" s="48" customFormat="1" ht="15.75" customHeight="1">
      <c r="A55" s="43">
        <v>47</v>
      </c>
      <c r="B55" s="44" t="s">
        <v>222</v>
      </c>
      <c r="C55" s="45">
        <v>100</v>
      </c>
      <c r="D55" s="45">
        <v>100</v>
      </c>
      <c r="E55" s="106"/>
      <c r="F55" s="46"/>
      <c r="G55" s="47"/>
    </row>
    <row r="56" spans="1:7" s="48" customFormat="1" ht="15.75" customHeight="1">
      <c r="A56" s="43">
        <v>48</v>
      </c>
      <c r="B56" s="49" t="s">
        <v>155</v>
      </c>
      <c r="C56" s="83">
        <v>3000</v>
      </c>
      <c r="D56" s="83">
        <v>3000</v>
      </c>
      <c r="E56" s="157"/>
      <c r="F56" s="46"/>
      <c r="G56" s="47"/>
    </row>
    <row r="57" spans="1:7" s="48" customFormat="1" ht="15.75" customHeight="1">
      <c r="A57" s="43">
        <v>49</v>
      </c>
      <c r="B57" s="49" t="s">
        <v>30</v>
      </c>
      <c r="C57" s="83">
        <v>12148.5</v>
      </c>
      <c r="D57" s="83">
        <v>12148.5</v>
      </c>
      <c r="E57" s="157"/>
      <c r="F57" s="85"/>
      <c r="G57" s="47"/>
    </row>
    <row r="58" spans="1:7" s="48" customFormat="1" ht="15.75" customHeight="1">
      <c r="A58" s="43">
        <v>50</v>
      </c>
      <c r="B58" s="49" t="s">
        <v>206</v>
      </c>
      <c r="C58" s="83">
        <v>250</v>
      </c>
      <c r="D58" s="83">
        <v>250</v>
      </c>
      <c r="E58" s="106"/>
      <c r="F58" s="85"/>
      <c r="G58" s="47"/>
    </row>
    <row r="59" spans="1:5" ht="15.75" customHeight="1">
      <c r="A59" s="43">
        <v>51</v>
      </c>
      <c r="B59" s="49" t="s">
        <v>31</v>
      </c>
      <c r="C59" s="50">
        <v>2155</v>
      </c>
      <c r="D59" s="50">
        <v>2155</v>
      </c>
      <c r="E59" s="157"/>
    </row>
    <row r="60" spans="1:5" ht="15.75" customHeight="1">
      <c r="A60" s="43">
        <v>52</v>
      </c>
      <c r="B60" s="49" t="s">
        <v>32</v>
      </c>
      <c r="C60" s="83">
        <v>1362.2</v>
      </c>
      <c r="D60" s="83">
        <v>1362.2</v>
      </c>
      <c r="E60" s="157"/>
    </row>
    <row r="61" spans="1:5" ht="15.75" customHeight="1">
      <c r="A61" s="43">
        <v>53</v>
      </c>
      <c r="B61" s="49" t="s">
        <v>33</v>
      </c>
      <c r="C61" s="83">
        <v>1050</v>
      </c>
      <c r="D61" s="83">
        <v>1050</v>
      </c>
      <c r="E61" s="158"/>
    </row>
    <row r="62" spans="1:6" ht="15.75" customHeight="1">
      <c r="A62" s="43">
        <v>54</v>
      </c>
      <c r="B62" s="49" t="s">
        <v>34</v>
      </c>
      <c r="C62" s="70">
        <v>385.8</v>
      </c>
      <c r="D62" s="70">
        <v>500.8</v>
      </c>
      <c r="E62" s="70">
        <v>115</v>
      </c>
      <c r="F62" s="33">
        <v>10</v>
      </c>
    </row>
    <row r="63" spans="1:5" ht="15.75" customHeight="1">
      <c r="A63" s="43">
        <v>55</v>
      </c>
      <c r="B63" s="49" t="s">
        <v>35</v>
      </c>
      <c r="C63" s="83">
        <v>4684.4</v>
      </c>
      <c r="D63" s="83">
        <v>4684.4</v>
      </c>
      <c r="E63" s="157"/>
    </row>
    <row r="64" spans="1:5" ht="15.75" customHeight="1">
      <c r="A64" s="43">
        <v>56</v>
      </c>
      <c r="B64" s="49" t="s">
        <v>36</v>
      </c>
      <c r="C64" s="83">
        <v>4506</v>
      </c>
      <c r="D64" s="83">
        <v>4506</v>
      </c>
      <c r="E64" s="157"/>
    </row>
    <row r="65" spans="1:5" ht="15.75" customHeight="1">
      <c r="A65" s="86"/>
      <c r="B65" s="87" t="s">
        <v>37</v>
      </c>
      <c r="C65" s="88">
        <f>SUM(C54:C64)</f>
        <v>31341.9</v>
      </c>
      <c r="D65" s="88">
        <f>SUM(D54:D64)</f>
        <v>31456.9</v>
      </c>
      <c r="E65" s="106"/>
    </row>
    <row r="66" spans="1:5" ht="15.75" customHeight="1">
      <c r="A66" s="86">
        <v>57</v>
      </c>
      <c r="B66" s="89" t="s">
        <v>68</v>
      </c>
      <c r="C66" s="83">
        <v>1600</v>
      </c>
      <c r="D66" s="83">
        <v>1600</v>
      </c>
      <c r="E66" s="162"/>
    </row>
    <row r="67" spans="1:5" ht="15.75" customHeight="1">
      <c r="A67" s="57">
        <v>58</v>
      </c>
      <c r="B67" s="49" t="s">
        <v>184</v>
      </c>
      <c r="C67" s="66">
        <v>700</v>
      </c>
      <c r="D67" s="66">
        <v>700</v>
      </c>
      <c r="E67" s="125"/>
    </row>
    <row r="68" spans="1:7" s="48" customFormat="1" ht="15.75" customHeight="1">
      <c r="A68" s="57">
        <v>59</v>
      </c>
      <c r="B68" s="49" t="s">
        <v>185</v>
      </c>
      <c r="C68" s="66">
        <v>300</v>
      </c>
      <c r="D68" s="66">
        <v>300</v>
      </c>
      <c r="E68" s="125"/>
      <c r="F68" s="46"/>
      <c r="G68" s="47"/>
    </row>
    <row r="69" spans="1:7" s="48" customFormat="1" ht="15.75" customHeight="1">
      <c r="A69" s="57">
        <v>60</v>
      </c>
      <c r="B69" s="49" t="s">
        <v>173</v>
      </c>
      <c r="C69" s="66">
        <v>100</v>
      </c>
      <c r="D69" s="66">
        <v>100</v>
      </c>
      <c r="E69" s="125"/>
      <c r="F69" s="46"/>
      <c r="G69" s="47"/>
    </row>
    <row r="70" spans="1:7" s="48" customFormat="1" ht="15.75" customHeight="1">
      <c r="A70" s="57">
        <v>61</v>
      </c>
      <c r="B70" s="49" t="s">
        <v>183</v>
      </c>
      <c r="C70" s="66">
        <v>400</v>
      </c>
      <c r="D70" s="66">
        <v>400</v>
      </c>
      <c r="E70" s="125"/>
      <c r="F70" s="46"/>
      <c r="G70" s="47"/>
    </row>
    <row r="71" spans="1:7" s="48" customFormat="1" ht="15.75" customHeight="1">
      <c r="A71" s="57">
        <v>62</v>
      </c>
      <c r="B71" s="49" t="s">
        <v>179</v>
      </c>
      <c r="C71" s="90">
        <v>500</v>
      </c>
      <c r="D71" s="90">
        <v>200</v>
      </c>
      <c r="E71" s="90">
        <v>-300</v>
      </c>
      <c r="F71" s="46">
        <v>11</v>
      </c>
      <c r="G71" s="47"/>
    </row>
    <row r="72" spans="1:5" ht="15.75" customHeight="1">
      <c r="A72" s="57">
        <v>63</v>
      </c>
      <c r="B72" s="49" t="s">
        <v>66</v>
      </c>
      <c r="C72" s="66">
        <v>50</v>
      </c>
      <c r="D72" s="66">
        <v>50</v>
      </c>
      <c r="E72" s="125"/>
    </row>
    <row r="73" spans="1:5" ht="15.75" customHeight="1">
      <c r="A73" s="57">
        <v>64</v>
      </c>
      <c r="B73" s="49" t="s">
        <v>38</v>
      </c>
      <c r="C73" s="91">
        <v>0</v>
      </c>
      <c r="D73" s="91">
        <v>0</v>
      </c>
      <c r="E73" s="155"/>
    </row>
    <row r="74" spans="1:5" ht="15.75" customHeight="1">
      <c r="A74" s="57">
        <v>65</v>
      </c>
      <c r="B74" s="49" t="s">
        <v>39</v>
      </c>
      <c r="C74" s="66">
        <v>140</v>
      </c>
      <c r="D74" s="66">
        <v>140</v>
      </c>
      <c r="E74" s="125"/>
    </row>
    <row r="75" spans="1:5" ht="15.75" customHeight="1">
      <c r="A75" s="57">
        <v>66</v>
      </c>
      <c r="B75" s="49" t="s">
        <v>40</v>
      </c>
      <c r="C75" s="66">
        <v>1840</v>
      </c>
      <c r="D75" s="66">
        <v>1840</v>
      </c>
      <c r="E75" s="125"/>
    </row>
    <row r="76" spans="1:6" ht="15.75" customHeight="1">
      <c r="A76" s="57">
        <v>67</v>
      </c>
      <c r="B76" s="49" t="s">
        <v>41</v>
      </c>
      <c r="C76" s="90">
        <v>32680</v>
      </c>
      <c r="D76" s="90">
        <v>32530</v>
      </c>
      <c r="E76" s="90">
        <v>-150</v>
      </c>
      <c r="F76" s="33">
        <v>12</v>
      </c>
    </row>
    <row r="77" spans="1:5" ht="15.75" customHeight="1">
      <c r="A77" s="57">
        <v>68</v>
      </c>
      <c r="B77" s="49" t="s">
        <v>42</v>
      </c>
      <c r="C77" s="66">
        <v>800</v>
      </c>
      <c r="D77" s="66">
        <v>800</v>
      </c>
      <c r="E77" s="125"/>
    </row>
    <row r="78" spans="1:6" ht="15.75" customHeight="1">
      <c r="A78" s="57">
        <v>69</v>
      </c>
      <c r="B78" s="49" t="s">
        <v>228</v>
      </c>
      <c r="C78" s="90">
        <v>0</v>
      </c>
      <c r="D78" s="90">
        <v>33</v>
      </c>
      <c r="E78" s="90">
        <v>33</v>
      </c>
      <c r="F78" s="33">
        <v>13</v>
      </c>
    </row>
    <row r="79" spans="1:5" ht="15.75" customHeight="1">
      <c r="A79" s="57">
        <v>70</v>
      </c>
      <c r="B79" s="49" t="s">
        <v>43</v>
      </c>
      <c r="C79" s="66">
        <v>33927</v>
      </c>
      <c r="D79" s="66">
        <v>33927</v>
      </c>
      <c r="E79" s="125"/>
    </row>
    <row r="80" spans="1:5" ht="15.75" customHeight="1">
      <c r="A80" s="92"/>
      <c r="B80" s="93" t="s">
        <v>69</v>
      </c>
      <c r="C80" s="94">
        <f>SUM(C65:C79)</f>
        <v>104378.9</v>
      </c>
      <c r="D80" s="94">
        <f>SUM(D65:D79)</f>
        <v>104076.9</v>
      </c>
      <c r="E80" s="162"/>
    </row>
    <row r="81" spans="2:5" ht="15.75" customHeight="1">
      <c r="B81" s="95" t="s">
        <v>44</v>
      </c>
      <c r="C81" s="96"/>
      <c r="D81" s="97"/>
      <c r="E81" s="125"/>
    </row>
    <row r="82" spans="1:5" ht="15.75" customHeight="1">
      <c r="A82" s="57">
        <v>71</v>
      </c>
      <c r="B82" s="49" t="s">
        <v>45</v>
      </c>
      <c r="C82" s="66">
        <v>250</v>
      </c>
      <c r="D82" s="66">
        <v>250</v>
      </c>
      <c r="E82" s="163"/>
    </row>
    <row r="83" spans="1:5" ht="15.75" customHeight="1">
      <c r="A83" s="57">
        <v>72</v>
      </c>
      <c r="B83" s="49" t="s">
        <v>67</v>
      </c>
      <c r="C83" s="66">
        <v>3240</v>
      </c>
      <c r="D83" s="66">
        <v>3240</v>
      </c>
      <c r="E83" s="125"/>
    </row>
    <row r="84" spans="1:6" ht="15.75" customHeight="1">
      <c r="A84" s="57">
        <v>73</v>
      </c>
      <c r="B84" s="49" t="s">
        <v>254</v>
      </c>
      <c r="C84" s="90">
        <v>2000</v>
      </c>
      <c r="D84" s="90">
        <v>2290</v>
      </c>
      <c r="E84" s="90">
        <v>290</v>
      </c>
      <c r="F84" s="33">
        <v>14</v>
      </c>
    </row>
    <row r="85" spans="1:5" ht="15.75" customHeight="1">
      <c r="A85" s="57">
        <v>74</v>
      </c>
      <c r="B85" s="49" t="s">
        <v>46</v>
      </c>
      <c r="C85" s="66">
        <v>2600</v>
      </c>
      <c r="D85" s="66">
        <v>2600</v>
      </c>
      <c r="E85" s="163"/>
    </row>
    <row r="86" spans="1:5" ht="15.75" customHeight="1">
      <c r="A86" s="57">
        <v>75</v>
      </c>
      <c r="B86" s="49" t="s">
        <v>47</v>
      </c>
      <c r="C86" s="66">
        <v>2150</v>
      </c>
      <c r="D86" s="66">
        <v>2150</v>
      </c>
      <c r="E86" s="163"/>
    </row>
    <row r="87" spans="1:5" ht="15.75" customHeight="1">
      <c r="A87" s="57">
        <v>76</v>
      </c>
      <c r="B87" s="49" t="s">
        <v>171</v>
      </c>
      <c r="C87" s="66">
        <v>0</v>
      </c>
      <c r="D87" s="66">
        <v>0</v>
      </c>
      <c r="E87" s="163"/>
    </row>
    <row r="88" spans="1:5" ht="15.75" customHeight="1">
      <c r="A88" s="57">
        <v>77</v>
      </c>
      <c r="B88" s="49" t="s">
        <v>48</v>
      </c>
      <c r="C88" s="66">
        <v>160</v>
      </c>
      <c r="D88" s="66">
        <v>160</v>
      </c>
      <c r="E88" s="125"/>
    </row>
    <row r="89" spans="1:7" s="48" customFormat="1" ht="15.75" customHeight="1">
      <c r="A89" s="57">
        <v>78</v>
      </c>
      <c r="B89" s="49" t="s">
        <v>49</v>
      </c>
      <c r="C89" s="90">
        <v>3760</v>
      </c>
      <c r="D89" s="90">
        <v>3640</v>
      </c>
      <c r="E89" s="90">
        <v>-120</v>
      </c>
      <c r="F89" s="46">
        <v>15</v>
      </c>
      <c r="G89" s="47"/>
    </row>
    <row r="90" spans="1:7" s="48" customFormat="1" ht="15.75" customHeight="1">
      <c r="A90" s="57">
        <v>79</v>
      </c>
      <c r="B90" s="49" t="s">
        <v>256</v>
      </c>
      <c r="C90" s="90">
        <v>420</v>
      </c>
      <c r="D90" s="90">
        <v>500</v>
      </c>
      <c r="E90" s="90">
        <v>80</v>
      </c>
      <c r="F90" s="46">
        <v>16</v>
      </c>
      <c r="G90" s="47"/>
    </row>
    <row r="91" spans="1:5" ht="15.75" customHeight="1">
      <c r="A91" s="57">
        <v>80</v>
      </c>
      <c r="B91" s="49" t="s">
        <v>50</v>
      </c>
      <c r="C91" s="66">
        <v>530</v>
      </c>
      <c r="D91" s="66">
        <v>530</v>
      </c>
      <c r="E91" s="125"/>
    </row>
    <row r="92" spans="1:5" ht="15.75" customHeight="1">
      <c r="A92" s="57">
        <v>81</v>
      </c>
      <c r="B92" s="98" t="s">
        <v>51</v>
      </c>
      <c r="C92" s="66">
        <v>800</v>
      </c>
      <c r="D92" s="66">
        <v>800</v>
      </c>
      <c r="E92" s="125"/>
    </row>
    <row r="93" spans="1:5" ht="15.75" customHeight="1">
      <c r="A93" s="57">
        <v>82</v>
      </c>
      <c r="B93" s="98" t="s">
        <v>52</v>
      </c>
      <c r="C93" s="66">
        <v>150</v>
      </c>
      <c r="D93" s="66">
        <v>150</v>
      </c>
      <c r="E93" s="125"/>
    </row>
    <row r="94" spans="1:5" ht="15.75" customHeight="1" thickBot="1">
      <c r="A94" s="99"/>
      <c r="B94" s="100" t="s">
        <v>53</v>
      </c>
      <c r="C94" s="101">
        <f>SUM(C82:C93)</f>
        <v>16060</v>
      </c>
      <c r="D94" s="101">
        <f>SUM(D82:D93)</f>
        <v>16310</v>
      </c>
      <c r="E94" s="125"/>
    </row>
    <row r="95" spans="1:5" ht="15.75" customHeight="1" thickTop="1">
      <c r="A95" s="92"/>
      <c r="B95" s="102" t="s">
        <v>54</v>
      </c>
      <c r="C95" s="103">
        <f>SUM(C94,C65:C79,C52,CB7677)</f>
        <v>120439.73</v>
      </c>
      <c r="D95" s="103">
        <f>SUM(D94,D65:D79,D52,CC7677)</f>
        <v>120394.28</v>
      </c>
      <c r="E95" s="106"/>
    </row>
    <row r="96" spans="2:5" ht="15.75" customHeight="1">
      <c r="B96" s="104"/>
      <c r="C96" s="105"/>
      <c r="D96" s="106"/>
      <c r="E96" s="106"/>
    </row>
    <row r="97" spans="2:5" ht="15.75" customHeight="1">
      <c r="B97" s="104"/>
      <c r="C97" s="105"/>
      <c r="D97" s="106"/>
      <c r="E97" s="106"/>
    </row>
    <row r="98" spans="2:5" ht="15.75" customHeight="1">
      <c r="B98" s="36" t="s">
        <v>55</v>
      </c>
      <c r="C98" s="75"/>
      <c r="D98" s="55"/>
      <c r="E98" s="125"/>
    </row>
    <row r="99" spans="1:5" ht="15.75" customHeight="1" thickBot="1">
      <c r="A99" s="57"/>
      <c r="B99" s="107" t="s">
        <v>1</v>
      </c>
      <c r="C99" s="77"/>
      <c r="D99" s="77"/>
      <c r="E99" s="125"/>
    </row>
    <row r="100" spans="1:5" ht="15.75" customHeight="1">
      <c r="A100" s="57">
        <v>83</v>
      </c>
      <c r="B100" s="108" t="s">
        <v>225</v>
      </c>
      <c r="C100" s="109">
        <v>1200</v>
      </c>
      <c r="D100" s="109">
        <v>1200</v>
      </c>
      <c r="E100" s="125"/>
    </row>
    <row r="101" spans="1:5" ht="15.75" customHeight="1">
      <c r="A101" s="57">
        <v>84</v>
      </c>
      <c r="B101" s="108" t="s">
        <v>200</v>
      </c>
      <c r="C101" s="109">
        <v>35</v>
      </c>
      <c r="D101" s="110">
        <v>35</v>
      </c>
      <c r="E101" s="125"/>
    </row>
    <row r="102" spans="1:6" ht="15.75" customHeight="1">
      <c r="A102" s="57">
        <v>85</v>
      </c>
      <c r="B102" s="108" t="s">
        <v>248</v>
      </c>
      <c r="C102" s="111">
        <v>1000</v>
      </c>
      <c r="D102" s="90">
        <v>0</v>
      </c>
      <c r="E102" s="90">
        <v>-1000</v>
      </c>
      <c r="F102" s="33">
        <v>17</v>
      </c>
    </row>
    <row r="103" spans="1:5" ht="15.75" customHeight="1">
      <c r="A103" s="57">
        <v>86</v>
      </c>
      <c r="B103" s="108" t="s">
        <v>214</v>
      </c>
      <c r="C103" s="109">
        <v>80</v>
      </c>
      <c r="D103" s="109">
        <v>80</v>
      </c>
      <c r="E103" s="125"/>
    </row>
    <row r="104" spans="1:5" ht="15.75" customHeight="1">
      <c r="A104" s="57">
        <v>87</v>
      </c>
      <c r="B104" s="108" t="s">
        <v>207</v>
      </c>
      <c r="C104" s="109">
        <v>2000</v>
      </c>
      <c r="D104" s="109">
        <v>2000</v>
      </c>
      <c r="E104" s="125"/>
    </row>
    <row r="105" spans="1:6" ht="15.75" customHeight="1">
      <c r="A105" s="57">
        <v>88</v>
      </c>
      <c r="B105" s="108" t="s">
        <v>243</v>
      </c>
      <c r="C105" s="90">
        <v>0</v>
      </c>
      <c r="D105" s="112">
        <v>440</v>
      </c>
      <c r="E105" s="90">
        <v>440</v>
      </c>
      <c r="F105" s="33">
        <v>18</v>
      </c>
    </row>
    <row r="106" spans="1:5" ht="15.75" customHeight="1">
      <c r="A106" s="57">
        <v>89</v>
      </c>
      <c r="B106" s="108" t="s">
        <v>205</v>
      </c>
      <c r="C106" s="110">
        <v>1300</v>
      </c>
      <c r="D106" s="113">
        <v>1300</v>
      </c>
      <c r="E106" s="125"/>
    </row>
    <row r="107" spans="1:6" ht="15.75" customHeight="1">
      <c r="A107" s="57">
        <v>90</v>
      </c>
      <c r="B107" s="108" t="s">
        <v>249</v>
      </c>
      <c r="C107" s="90">
        <v>600</v>
      </c>
      <c r="D107" s="90">
        <v>0</v>
      </c>
      <c r="E107" s="90">
        <v>-600</v>
      </c>
      <c r="F107" s="33">
        <v>19</v>
      </c>
    </row>
    <row r="108" spans="1:6" ht="15.75" customHeight="1">
      <c r="A108" s="57">
        <v>91</v>
      </c>
      <c r="B108" s="108" t="s">
        <v>250</v>
      </c>
      <c r="C108" s="90">
        <v>480</v>
      </c>
      <c r="D108" s="90">
        <v>400</v>
      </c>
      <c r="E108" s="90">
        <v>-80</v>
      </c>
      <c r="F108" s="33">
        <v>20</v>
      </c>
    </row>
    <row r="109" spans="1:6" ht="15.75" customHeight="1">
      <c r="A109" s="57">
        <v>92</v>
      </c>
      <c r="B109" s="108" t="s">
        <v>231</v>
      </c>
      <c r="C109" s="111">
        <v>2700</v>
      </c>
      <c r="D109" s="111">
        <v>1000</v>
      </c>
      <c r="E109" s="90">
        <v>-1700</v>
      </c>
      <c r="F109" s="33">
        <v>21</v>
      </c>
    </row>
    <row r="110" spans="1:5" ht="15.75" customHeight="1">
      <c r="A110" s="57">
        <v>93</v>
      </c>
      <c r="B110" s="108" t="s">
        <v>224</v>
      </c>
      <c r="C110" s="109">
        <v>1000</v>
      </c>
      <c r="D110" s="109">
        <v>1000</v>
      </c>
      <c r="E110" s="125"/>
    </row>
    <row r="111" spans="1:6" ht="15.75" customHeight="1">
      <c r="A111" s="57">
        <v>94</v>
      </c>
      <c r="B111" s="108" t="s">
        <v>251</v>
      </c>
      <c r="C111" s="111">
        <v>2130</v>
      </c>
      <c r="D111" s="111">
        <v>500</v>
      </c>
      <c r="E111" s="90">
        <v>-1630</v>
      </c>
      <c r="F111" s="33">
        <v>22</v>
      </c>
    </row>
    <row r="112" spans="1:5" ht="15.75" customHeight="1">
      <c r="A112" s="57">
        <v>95</v>
      </c>
      <c r="B112" s="114" t="s">
        <v>239</v>
      </c>
      <c r="C112" s="109"/>
      <c r="D112" s="109">
        <v>0</v>
      </c>
      <c r="E112" s="66">
        <v>7000</v>
      </c>
    </row>
    <row r="113" spans="1:6" ht="15.75" customHeight="1">
      <c r="A113" s="57">
        <v>96</v>
      </c>
      <c r="B113" s="114" t="s">
        <v>246</v>
      </c>
      <c r="C113" s="111">
        <v>23250</v>
      </c>
      <c r="D113" s="90">
        <v>12250</v>
      </c>
      <c r="E113" s="90">
        <v>-11000</v>
      </c>
      <c r="F113" s="33">
        <v>23</v>
      </c>
    </row>
    <row r="114" spans="1:6" ht="15.75" customHeight="1">
      <c r="A114" s="57">
        <v>97</v>
      </c>
      <c r="B114" s="114" t="s">
        <v>230</v>
      </c>
      <c r="C114" s="111"/>
      <c r="D114" s="111">
        <v>940</v>
      </c>
      <c r="E114" s="90">
        <v>940</v>
      </c>
      <c r="F114" s="33">
        <v>24</v>
      </c>
    </row>
    <row r="115" spans="1:5" ht="15.75" customHeight="1">
      <c r="A115" s="57">
        <v>98</v>
      </c>
      <c r="B115" s="114" t="s">
        <v>190</v>
      </c>
      <c r="C115" s="109">
        <v>7175</v>
      </c>
      <c r="D115" s="109">
        <v>7175</v>
      </c>
      <c r="E115" s="125"/>
    </row>
    <row r="116" spans="1:5" ht="15.75" customHeight="1">
      <c r="A116" s="57">
        <v>99</v>
      </c>
      <c r="B116" s="108" t="s">
        <v>232</v>
      </c>
      <c r="C116" s="66">
        <v>5050</v>
      </c>
      <c r="D116" s="66">
        <v>5050</v>
      </c>
      <c r="E116" s="125"/>
    </row>
    <row r="117" spans="1:6" ht="15.75" customHeight="1">
      <c r="A117" s="57">
        <v>100</v>
      </c>
      <c r="B117" s="108" t="s">
        <v>236</v>
      </c>
      <c r="C117" s="90">
        <v>6200</v>
      </c>
      <c r="D117" s="90">
        <v>6700</v>
      </c>
      <c r="E117" s="90">
        <v>500</v>
      </c>
      <c r="F117" s="33">
        <v>25</v>
      </c>
    </row>
    <row r="118" spans="1:5" ht="15.75" customHeight="1">
      <c r="A118" s="57">
        <v>101</v>
      </c>
      <c r="B118" s="108" t="s">
        <v>219</v>
      </c>
      <c r="C118" s="66">
        <v>800</v>
      </c>
      <c r="D118" s="66">
        <v>800</v>
      </c>
      <c r="E118" s="125"/>
    </row>
    <row r="119" spans="1:5" ht="15.75" customHeight="1">
      <c r="A119" s="57">
        <v>102</v>
      </c>
      <c r="B119" s="108" t="s">
        <v>220</v>
      </c>
      <c r="C119" s="113">
        <v>165</v>
      </c>
      <c r="D119" s="113">
        <v>165</v>
      </c>
      <c r="E119" s="125"/>
    </row>
    <row r="120" spans="1:6" ht="15.75" customHeight="1">
      <c r="A120" s="57">
        <v>103</v>
      </c>
      <c r="B120" s="108" t="s">
        <v>226</v>
      </c>
      <c r="C120" s="90">
        <v>800</v>
      </c>
      <c r="D120" s="90">
        <v>300</v>
      </c>
      <c r="E120" s="90">
        <v>-500</v>
      </c>
      <c r="F120" s="33">
        <v>26</v>
      </c>
    </row>
    <row r="121" spans="1:5" ht="15.75" customHeight="1">
      <c r="A121" s="57">
        <v>104</v>
      </c>
      <c r="B121" s="108" t="s">
        <v>221</v>
      </c>
      <c r="C121" s="109">
        <v>270</v>
      </c>
      <c r="D121" s="109">
        <v>270</v>
      </c>
      <c r="E121" s="125"/>
    </row>
    <row r="122" spans="1:6" ht="15.75" customHeight="1">
      <c r="A122" s="43">
        <v>105</v>
      </c>
      <c r="B122" s="115" t="s">
        <v>233</v>
      </c>
      <c r="C122" s="116">
        <v>100</v>
      </c>
      <c r="D122" s="116">
        <v>300</v>
      </c>
      <c r="E122" s="116">
        <v>200</v>
      </c>
      <c r="F122" s="33">
        <v>27</v>
      </c>
    </row>
    <row r="123" spans="1:6" ht="15.75" customHeight="1">
      <c r="A123" s="43">
        <v>106</v>
      </c>
      <c r="B123" s="115" t="s">
        <v>252</v>
      </c>
      <c r="C123" s="117">
        <v>1450</v>
      </c>
      <c r="D123" s="117">
        <v>100</v>
      </c>
      <c r="E123" s="116">
        <v>-1350</v>
      </c>
      <c r="F123" s="33">
        <v>28</v>
      </c>
    </row>
    <row r="124" spans="1:7" s="48" customFormat="1" ht="15.75" customHeight="1">
      <c r="A124" s="43">
        <v>107</v>
      </c>
      <c r="B124" s="115" t="s">
        <v>216</v>
      </c>
      <c r="C124" s="72">
        <v>450</v>
      </c>
      <c r="D124" s="72">
        <v>450</v>
      </c>
      <c r="E124" s="164"/>
      <c r="F124" s="46"/>
      <c r="G124" s="47"/>
    </row>
    <row r="125" spans="1:7" s="48" customFormat="1" ht="15.75" customHeight="1">
      <c r="A125" s="43">
        <v>108</v>
      </c>
      <c r="B125" s="115" t="s">
        <v>223</v>
      </c>
      <c r="C125" s="72">
        <v>300</v>
      </c>
      <c r="D125" s="72">
        <v>300</v>
      </c>
      <c r="E125" s="164"/>
      <c r="F125" s="46"/>
      <c r="G125" s="47"/>
    </row>
    <row r="126" spans="1:7" s="48" customFormat="1" ht="15.75" customHeight="1">
      <c r="A126" s="43">
        <v>109</v>
      </c>
      <c r="B126" s="115" t="s">
        <v>191</v>
      </c>
      <c r="C126" s="118">
        <v>2820</v>
      </c>
      <c r="D126" s="118">
        <v>2820</v>
      </c>
      <c r="E126" s="164"/>
      <c r="F126" s="46"/>
      <c r="G126" s="47"/>
    </row>
    <row r="127" spans="1:7" s="48" customFormat="1" ht="15.75" customHeight="1">
      <c r="A127" s="43">
        <v>110</v>
      </c>
      <c r="B127" s="115" t="s">
        <v>192</v>
      </c>
      <c r="C127" s="72">
        <v>550</v>
      </c>
      <c r="D127" s="72">
        <v>550</v>
      </c>
      <c r="E127" s="160"/>
      <c r="F127" s="46"/>
      <c r="G127" s="47"/>
    </row>
    <row r="128" spans="1:7" s="48" customFormat="1" ht="15.75" customHeight="1">
      <c r="A128" s="43">
        <v>111</v>
      </c>
      <c r="B128" s="115" t="s">
        <v>245</v>
      </c>
      <c r="C128" s="116">
        <v>0</v>
      </c>
      <c r="D128" s="116">
        <v>170</v>
      </c>
      <c r="E128" s="116">
        <v>170</v>
      </c>
      <c r="F128" s="46">
        <v>29</v>
      </c>
      <c r="G128" s="47"/>
    </row>
    <row r="129" spans="1:7" s="48" customFormat="1" ht="15.75" customHeight="1">
      <c r="A129" s="43">
        <v>112</v>
      </c>
      <c r="B129" s="115" t="s">
        <v>193</v>
      </c>
      <c r="C129" s="109">
        <v>400</v>
      </c>
      <c r="D129" s="109">
        <v>400</v>
      </c>
      <c r="E129" s="163"/>
      <c r="F129" s="46"/>
      <c r="G129" s="47"/>
    </row>
    <row r="130" spans="1:7" s="48" customFormat="1" ht="15.75" customHeight="1">
      <c r="A130" s="43">
        <v>113</v>
      </c>
      <c r="B130" s="119" t="s">
        <v>240</v>
      </c>
      <c r="C130" s="90"/>
      <c r="D130" s="90">
        <v>500</v>
      </c>
      <c r="E130" s="90">
        <v>500</v>
      </c>
      <c r="F130" s="46">
        <v>30</v>
      </c>
      <c r="G130" s="47"/>
    </row>
    <row r="131" spans="1:7" s="48" customFormat="1" ht="15.75" customHeight="1">
      <c r="A131" s="43">
        <v>114</v>
      </c>
      <c r="B131" s="115" t="s">
        <v>257</v>
      </c>
      <c r="C131" s="90"/>
      <c r="D131" s="90">
        <v>116</v>
      </c>
      <c r="E131" s="90">
        <v>116</v>
      </c>
      <c r="F131" s="46">
        <v>31</v>
      </c>
      <c r="G131" s="47"/>
    </row>
    <row r="132" spans="1:7" s="48" customFormat="1" ht="15.75" customHeight="1">
      <c r="A132" s="43">
        <v>115</v>
      </c>
      <c r="B132" s="120" t="s">
        <v>194</v>
      </c>
      <c r="C132" s="72">
        <v>280</v>
      </c>
      <c r="D132" s="72">
        <v>280</v>
      </c>
      <c r="E132" s="160"/>
      <c r="F132" s="46"/>
      <c r="G132" s="47"/>
    </row>
    <row r="133" spans="1:7" s="48" customFormat="1" ht="15.75" customHeight="1">
      <c r="A133" s="43">
        <v>116</v>
      </c>
      <c r="B133" s="120" t="s">
        <v>253</v>
      </c>
      <c r="C133" s="116">
        <v>1500</v>
      </c>
      <c r="D133" s="116">
        <v>500</v>
      </c>
      <c r="E133" s="116">
        <v>-1000</v>
      </c>
      <c r="F133" s="46">
        <v>32</v>
      </c>
      <c r="G133" s="47"/>
    </row>
    <row r="134" spans="1:7" s="48" customFormat="1" ht="15.75" customHeight="1">
      <c r="A134" s="43">
        <v>117</v>
      </c>
      <c r="B134" s="120" t="s">
        <v>204</v>
      </c>
      <c r="C134" s="116">
        <v>1000</v>
      </c>
      <c r="D134" s="116">
        <v>100</v>
      </c>
      <c r="E134" s="116">
        <v>-900</v>
      </c>
      <c r="F134" s="46">
        <v>33</v>
      </c>
      <c r="G134" s="47"/>
    </row>
    <row r="135" spans="1:7" s="48" customFormat="1" ht="15.75" customHeight="1">
      <c r="A135" s="43">
        <v>118</v>
      </c>
      <c r="B135" s="120" t="s">
        <v>201</v>
      </c>
      <c r="C135" s="72">
        <v>400</v>
      </c>
      <c r="D135" s="72">
        <v>400</v>
      </c>
      <c r="E135" s="160"/>
      <c r="F135" s="46"/>
      <c r="G135" s="47"/>
    </row>
    <row r="136" spans="1:7" s="48" customFormat="1" ht="15.75" customHeight="1">
      <c r="A136" s="43">
        <v>119</v>
      </c>
      <c r="B136" s="120" t="s">
        <v>202</v>
      </c>
      <c r="C136" s="72">
        <v>120</v>
      </c>
      <c r="D136" s="72">
        <v>120</v>
      </c>
      <c r="E136" s="160"/>
      <c r="F136" s="46"/>
      <c r="G136" s="47"/>
    </row>
    <row r="137" spans="1:7" s="48" customFormat="1" ht="15.75" customHeight="1">
      <c r="A137" s="43">
        <v>120</v>
      </c>
      <c r="B137" s="120" t="s">
        <v>195</v>
      </c>
      <c r="C137" s="72">
        <v>1350</v>
      </c>
      <c r="D137" s="72">
        <v>1350</v>
      </c>
      <c r="E137" s="160"/>
      <c r="F137" s="46"/>
      <c r="G137" s="47"/>
    </row>
    <row r="138" spans="1:7" s="48" customFormat="1" ht="15.75" customHeight="1" thickBot="1">
      <c r="A138" s="43">
        <v>121</v>
      </c>
      <c r="B138" s="121" t="s">
        <v>237</v>
      </c>
      <c r="C138" s="122">
        <v>1700</v>
      </c>
      <c r="D138" s="122">
        <v>1700</v>
      </c>
      <c r="E138" s="160"/>
      <c r="F138" s="46"/>
      <c r="G138" s="47"/>
    </row>
    <row r="139" spans="2:5" ht="15.75" customHeight="1" thickTop="1">
      <c r="B139" s="102" t="s">
        <v>56</v>
      </c>
      <c r="C139" s="123">
        <f>SUM(C100:C138)</f>
        <v>68655</v>
      </c>
      <c r="D139" s="123">
        <f>SUM(D100:D138)</f>
        <v>51761</v>
      </c>
      <c r="E139" s="125"/>
    </row>
    <row r="140" spans="2:5" ht="15.75" customHeight="1">
      <c r="B140" s="104"/>
      <c r="C140" s="124"/>
      <c r="D140" s="125"/>
      <c r="E140" s="125"/>
    </row>
    <row r="141" spans="2:5" ht="15.75" customHeight="1">
      <c r="B141" s="104"/>
      <c r="C141" s="124"/>
      <c r="D141" s="125"/>
      <c r="E141" s="125"/>
    </row>
    <row r="142" spans="2:5" ht="15.75" customHeight="1">
      <c r="B142" s="104"/>
      <c r="C142" s="124"/>
      <c r="D142" s="125"/>
      <c r="E142" s="125"/>
    </row>
    <row r="143" spans="2:5" ht="15.75" customHeight="1">
      <c r="B143" s="104"/>
      <c r="C143" s="124"/>
      <c r="D143" s="125"/>
      <c r="E143" s="125"/>
    </row>
    <row r="144" spans="2:5" ht="15.75" customHeight="1">
      <c r="B144" s="104"/>
      <c r="C144" s="124"/>
      <c r="D144" s="125"/>
      <c r="E144" s="125"/>
    </row>
    <row r="145" spans="2:5" ht="15.75" customHeight="1">
      <c r="B145" s="104"/>
      <c r="C145" s="124"/>
      <c r="D145" s="125"/>
      <c r="E145" s="125"/>
    </row>
    <row r="146" spans="2:5" ht="15.75" customHeight="1">
      <c r="B146" s="104"/>
      <c r="C146" s="124"/>
      <c r="D146" s="125"/>
      <c r="E146" s="125"/>
    </row>
    <row r="147" spans="2:5" ht="15.75" customHeight="1">
      <c r="B147" s="104"/>
      <c r="C147" s="124"/>
      <c r="D147" s="125"/>
      <c r="E147" s="125"/>
    </row>
    <row r="148" spans="2:5" ht="15.75" customHeight="1">
      <c r="B148" s="104"/>
      <c r="C148" s="124"/>
      <c r="D148" s="125"/>
      <c r="E148" s="125"/>
    </row>
    <row r="149" spans="2:5" ht="15.75" customHeight="1">
      <c r="B149" s="104"/>
      <c r="C149" s="124"/>
      <c r="D149" s="125"/>
      <c r="E149" s="125"/>
    </row>
    <row r="150" spans="2:5" ht="15.75" customHeight="1">
      <c r="B150" s="104"/>
      <c r="C150" s="124"/>
      <c r="D150" s="125"/>
      <c r="E150" s="125"/>
    </row>
    <row r="151" spans="2:5" ht="15.75" customHeight="1">
      <c r="B151" s="104"/>
      <c r="C151" s="124"/>
      <c r="D151" s="125"/>
      <c r="E151" s="125"/>
    </row>
    <row r="152" spans="2:5" ht="15.75" customHeight="1">
      <c r="B152" s="104"/>
      <c r="C152" s="124"/>
      <c r="D152" s="125"/>
      <c r="E152" s="125"/>
    </row>
    <row r="153" spans="2:5" ht="15.75" customHeight="1">
      <c r="B153" s="126" t="s">
        <v>57</v>
      </c>
      <c r="C153" s="127"/>
      <c r="D153" s="127"/>
      <c r="E153" s="125"/>
    </row>
    <row r="154" spans="1:5" ht="15.75" customHeight="1">
      <c r="A154" s="92">
        <v>122</v>
      </c>
      <c r="B154" s="49" t="s">
        <v>58</v>
      </c>
      <c r="C154" s="128">
        <v>300</v>
      </c>
      <c r="D154" s="128">
        <v>300</v>
      </c>
      <c r="E154" s="160"/>
    </row>
    <row r="155" spans="1:6" ht="15.75" customHeight="1">
      <c r="A155" s="92">
        <v>123</v>
      </c>
      <c r="B155" s="129" t="s">
        <v>244</v>
      </c>
      <c r="C155" s="130">
        <v>32000</v>
      </c>
      <c r="D155" s="130">
        <v>15000</v>
      </c>
      <c r="E155" s="116">
        <v>-17000</v>
      </c>
      <c r="F155" s="33">
        <v>34</v>
      </c>
    </row>
    <row r="156" spans="1:5" ht="15.75" customHeight="1">
      <c r="A156" s="92">
        <v>124</v>
      </c>
      <c r="B156" s="49" t="s">
        <v>182</v>
      </c>
      <c r="C156" s="128">
        <v>-370</v>
      </c>
      <c r="D156" s="128">
        <v>-370</v>
      </c>
      <c r="E156" s="160"/>
    </row>
    <row r="157" spans="1:5" ht="15.75" customHeight="1">
      <c r="A157" s="92">
        <v>125</v>
      </c>
      <c r="B157" s="49" t="s">
        <v>59</v>
      </c>
      <c r="C157" s="128">
        <v>-595</v>
      </c>
      <c r="D157" s="128">
        <v>-595</v>
      </c>
      <c r="E157" s="164"/>
    </row>
    <row r="158" spans="1:5" ht="15.75" customHeight="1">
      <c r="A158" s="92">
        <v>126</v>
      </c>
      <c r="B158" s="49" t="s">
        <v>181</v>
      </c>
      <c r="C158" s="128">
        <v>-600</v>
      </c>
      <c r="D158" s="128">
        <v>-600</v>
      </c>
      <c r="E158" s="160"/>
    </row>
    <row r="159" spans="2:5" ht="15.75" customHeight="1">
      <c r="B159" s="131" t="s">
        <v>60</v>
      </c>
      <c r="C159" s="132">
        <f>SUM(C154:C158)</f>
        <v>30735</v>
      </c>
      <c r="D159" s="132">
        <f>SUM(D154:D158)</f>
        <v>13735</v>
      </c>
      <c r="E159" s="125"/>
    </row>
    <row r="160" spans="2:5" ht="15.75" customHeight="1">
      <c r="B160" s="133" t="s">
        <v>61</v>
      </c>
      <c r="C160" s="96"/>
      <c r="D160" s="96"/>
      <c r="E160" s="125"/>
    </row>
    <row r="161" spans="2:5" ht="15.75" customHeight="1">
      <c r="B161" s="134" t="s">
        <v>0</v>
      </c>
      <c r="C161" s="135">
        <f>C49</f>
        <v>158359.73</v>
      </c>
      <c r="D161" s="135">
        <f>D49</f>
        <v>158420.28</v>
      </c>
      <c r="E161" s="155"/>
    </row>
    <row r="162" spans="2:5" ht="15.75" customHeight="1">
      <c r="B162" s="134" t="s">
        <v>62</v>
      </c>
      <c r="C162" s="135">
        <f>-C95</f>
        <v>-120439.73</v>
      </c>
      <c r="D162" s="135">
        <f>-D95</f>
        <v>-120394.28</v>
      </c>
      <c r="E162" s="155"/>
    </row>
    <row r="163" spans="2:5" ht="15.75" customHeight="1">
      <c r="B163" s="136" t="s">
        <v>63</v>
      </c>
      <c r="C163" s="135">
        <f>-C139</f>
        <v>-68655</v>
      </c>
      <c r="D163" s="135">
        <f>-D139</f>
        <v>-51761</v>
      </c>
      <c r="E163" s="155"/>
    </row>
    <row r="164" spans="2:5" ht="15.75" customHeight="1">
      <c r="B164" s="137" t="s">
        <v>64</v>
      </c>
      <c r="C164" s="135">
        <f>SUM(C161:C163)</f>
        <v>-30734.999999999985</v>
      </c>
      <c r="D164" s="135">
        <f>SUM(D161:D163)</f>
        <v>-13735</v>
      </c>
      <c r="E164" s="155"/>
    </row>
    <row r="165" spans="2:5" ht="15.75" customHeight="1">
      <c r="B165" s="137" t="s">
        <v>57</v>
      </c>
      <c r="C165" s="135">
        <f>C159</f>
        <v>30735</v>
      </c>
      <c r="D165" s="135">
        <f>D159</f>
        <v>13735</v>
      </c>
      <c r="E165" s="155"/>
    </row>
    <row r="166" spans="2:5" ht="15.75" customHeight="1">
      <c r="B166" s="138" t="s">
        <v>65</v>
      </c>
      <c r="C166" s="139">
        <f>SUM(C164:C165)</f>
        <v>0</v>
      </c>
      <c r="D166" s="139">
        <f>SUM(D164:D165)</f>
        <v>0</v>
      </c>
      <c r="E166" s="164"/>
    </row>
    <row r="167" spans="2:3" ht="15.75" customHeight="1">
      <c r="B167" s="140"/>
      <c r="C167" s="31"/>
    </row>
    <row r="168" ht="15.75" customHeight="1">
      <c r="C168" s="31"/>
    </row>
    <row r="169" spans="2:3" ht="15.75" customHeight="1">
      <c r="B169" s="141"/>
      <c r="C169" s="31"/>
    </row>
    <row r="170" ht="15.75" customHeight="1">
      <c r="C170" s="31"/>
    </row>
    <row r="171" ht="15.75" customHeight="1">
      <c r="C171" s="31"/>
    </row>
    <row r="172" ht="15.75" customHeight="1">
      <c r="C172" s="31"/>
    </row>
    <row r="173" ht="15.75" customHeight="1">
      <c r="C173" s="31"/>
    </row>
    <row r="174" ht="15.75" customHeight="1">
      <c r="C174" s="31"/>
    </row>
    <row r="175" ht="15.75" customHeight="1">
      <c r="C175" s="31"/>
    </row>
    <row r="176" ht="11.25">
      <c r="C176" s="31"/>
    </row>
    <row r="177" ht="11.25">
      <c r="C177" s="31"/>
    </row>
    <row r="178" ht="11.25">
      <c r="C178" s="31"/>
    </row>
    <row r="179" ht="11.25">
      <c r="C179" s="31"/>
    </row>
    <row r="180" ht="11.25">
      <c r="C180" s="31"/>
    </row>
    <row r="181" ht="11.25">
      <c r="C181" s="31"/>
    </row>
    <row r="182" ht="11.25">
      <c r="C182" s="31"/>
    </row>
    <row r="183" ht="11.25">
      <c r="C183" s="31"/>
    </row>
    <row r="184" ht="11.25">
      <c r="C184" s="31"/>
    </row>
    <row r="185" ht="11.25">
      <c r="C185" s="31"/>
    </row>
    <row r="186" ht="11.25">
      <c r="C186" s="31"/>
    </row>
    <row r="187" ht="11.25">
      <c r="C187" s="31"/>
    </row>
    <row r="188" ht="11.25">
      <c r="C188" s="31"/>
    </row>
    <row r="189" ht="11.25">
      <c r="C189" s="31"/>
    </row>
    <row r="190" ht="11.25">
      <c r="C190" s="31"/>
    </row>
    <row r="191" ht="11.25">
      <c r="C191" s="31"/>
    </row>
    <row r="192" ht="11.25">
      <c r="C192" s="31"/>
    </row>
    <row r="193" ht="11.25">
      <c r="C193" s="31"/>
    </row>
    <row r="194" ht="11.25">
      <c r="C194" s="31"/>
    </row>
    <row r="195" ht="11.25">
      <c r="C195" s="31"/>
    </row>
  </sheetData>
  <printOptions/>
  <pageMargins left="0.1968503937007874" right="0.03937007874015748" top="0.6299212598425197" bottom="0.7086614173228347" header="0.5118110236220472" footer="0.3937007874015748"/>
  <pageSetup horizontalDpi="600" verticalDpi="600" orientation="portrait" paperSize="9" r:id="rId1"/>
  <headerFooter alignWithMargins="0">
    <oddHeader>&amp;LMĚSTO ČESKÝ BROD&amp;C&amp;"Arial CE,Tučné"NÁVRH NA ROZPOČTOVÉ OPATŘENÍ č. 1/ 2009
V TIS.</oddHeader>
    <oddFooter>&amp;L&amp;D&amp;C&amp;P&amp;R&amp;8&amp;F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hovorkova</dc:creator>
  <cp:keywords/>
  <dc:description/>
  <cp:lastModifiedBy>sahulova</cp:lastModifiedBy>
  <cp:lastPrinted>2009-06-04T06:18:02Z</cp:lastPrinted>
  <dcterms:created xsi:type="dcterms:W3CDTF">2004-05-27T05:38:09Z</dcterms:created>
  <dcterms:modified xsi:type="dcterms:W3CDTF">2009-06-17T14:58:38Z</dcterms:modified>
  <cp:category/>
  <cp:version/>
  <cp:contentType/>
  <cp:contentStatus/>
</cp:coreProperties>
</file>